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'Sheet1'!$A$1:$R$83</definedName>
  </definedNames>
  <calcPr fullCalcOnLoad="1"/>
</workbook>
</file>

<file path=xl/comments1.xml><?xml version="1.0" encoding="utf-8"?>
<comments xmlns="http://schemas.openxmlformats.org/spreadsheetml/2006/main">
  <authors>
    <author>adhe</author>
    <author>Sharon Tucker</author>
  </authors>
  <commentList>
    <comment ref="M54" authorId="0">
      <text>
        <r>
          <rPr>
            <b/>
            <sz val="12"/>
            <rFont val="Tahoma"/>
            <family val="2"/>
          </rPr>
          <t>adhe:</t>
        </r>
        <r>
          <rPr>
            <sz val="12"/>
            <rFont val="Tahoma"/>
            <family val="2"/>
          </rPr>
          <t xml:space="preserve">
via phone - preliminary</t>
        </r>
      </text>
    </comment>
    <comment ref="N35" authorId="1">
      <text>
        <r>
          <rPr>
            <b/>
            <sz val="12"/>
            <rFont val="Tahoma"/>
            <family val="2"/>
          </rPr>
          <t>Sharon Tucker:</t>
        </r>
        <r>
          <rPr>
            <sz val="12"/>
            <rFont val="Tahoma"/>
            <family val="2"/>
          </rPr>
          <t xml:space="preserve">
3150 was estimate;
3106 was called in by Brad</t>
        </r>
      </text>
    </comment>
  </commentList>
</comments>
</file>

<file path=xl/sharedStrings.xml><?xml version="1.0" encoding="utf-8"?>
<sst xmlns="http://schemas.openxmlformats.org/spreadsheetml/2006/main" count="82" uniqueCount="79">
  <si>
    <t>ARKANSAS DEPARTMENT OF HIGHER EDUCATION</t>
  </si>
  <si>
    <t>% Headcount</t>
  </si>
  <si>
    <t>Preliminary</t>
  </si>
  <si>
    <t>Change</t>
  </si>
  <si>
    <t>INSTITUTION</t>
  </si>
  <si>
    <t xml:space="preserve">  1991</t>
  </si>
  <si>
    <t xml:space="preserve">1992 </t>
  </si>
  <si>
    <t xml:space="preserve">1993 </t>
  </si>
  <si>
    <t>Public Four-Year</t>
  </si>
  <si>
    <t>HSU</t>
  </si>
  <si>
    <t>SAUM</t>
  </si>
  <si>
    <t>UAF</t>
  </si>
  <si>
    <t>UALR</t>
  </si>
  <si>
    <t>UAMS</t>
  </si>
  <si>
    <t>UAPB</t>
  </si>
  <si>
    <t>UCA</t>
  </si>
  <si>
    <t xml:space="preserve">Four-Year Subtotal </t>
  </si>
  <si>
    <t>Public Two-Year</t>
  </si>
  <si>
    <t>ASUMH</t>
  </si>
  <si>
    <t>ASUN</t>
  </si>
  <si>
    <t>BRTC</t>
  </si>
  <si>
    <t>CCCUA</t>
  </si>
  <si>
    <t>MSCC</t>
  </si>
  <si>
    <t>NAC</t>
  </si>
  <si>
    <t>NWACC</t>
  </si>
  <si>
    <t>OZC</t>
  </si>
  <si>
    <t>PCC/UA</t>
  </si>
  <si>
    <t>PTC</t>
  </si>
  <si>
    <t>RMCC</t>
  </si>
  <si>
    <t>SACC</t>
  </si>
  <si>
    <t>SAUT</t>
  </si>
  <si>
    <t>SEAC</t>
  </si>
  <si>
    <t>UACCB</t>
  </si>
  <si>
    <t>UACCH</t>
  </si>
  <si>
    <t>UACCM</t>
  </si>
  <si>
    <t>Two-Year Subtotal</t>
  </si>
  <si>
    <t>PUBLIC TOTAL</t>
  </si>
  <si>
    <t>Independent</t>
  </si>
  <si>
    <t>ABC</t>
  </si>
  <si>
    <t>CBC</t>
  </si>
  <si>
    <t>CRC</t>
  </si>
  <si>
    <t>HU</t>
  </si>
  <si>
    <t>JBU</t>
  </si>
  <si>
    <t>LC</t>
  </si>
  <si>
    <t>OBU</t>
  </si>
  <si>
    <t>PSC</t>
  </si>
  <si>
    <t>SC</t>
  </si>
  <si>
    <t>UO</t>
  </si>
  <si>
    <t xml:space="preserve">INDEPENDENT TOTAL </t>
  </si>
  <si>
    <t xml:space="preserve">  GRAND TOTAL</t>
  </si>
  <si>
    <t xml:space="preserve">WBC </t>
  </si>
  <si>
    <t>FTE</t>
  </si>
  <si>
    <t>OTC</t>
  </si>
  <si>
    <t>* Note:  Preliminary data based on a self-reported number by the institutions and have not been validated by the Student Information System.</t>
  </si>
  <si>
    <t>S:\P &amp; A\RP\Adhoc Requests\PrelimEnr\PRELIM ENROll Fall 1990 - 04.xls</t>
  </si>
  <si>
    <t>2003-2004</t>
  </si>
  <si>
    <t>2000-2004</t>
  </si>
  <si>
    <r>
      <t>1</t>
    </r>
    <r>
      <rPr>
        <sz val="16"/>
        <color indexed="8"/>
        <rFont val="Arial"/>
        <family val="2"/>
      </rPr>
      <t xml:space="preserve"> ASUJ merged with Delta Technical Institute in 2001, the workforce education at Marked Tree (ASUTC) is non-credit and not reported to ADHE while general education credit courses and students are reported.</t>
    </r>
  </si>
  <si>
    <r>
      <t>2</t>
    </r>
    <r>
      <rPr>
        <sz val="16"/>
        <color indexed="8"/>
        <rFont val="Arial"/>
        <family val="2"/>
      </rPr>
      <t xml:space="preserve"> ATU merged with Arkansas Valley Technical Institute effective July 1, 2003</t>
    </r>
  </si>
  <si>
    <r>
      <t>3</t>
    </r>
    <r>
      <rPr>
        <sz val="16"/>
        <color indexed="8"/>
        <rFont val="Arial"/>
        <family val="2"/>
      </rPr>
      <t xml:space="preserve"> UAFS (previously WC) became a four-year institute in January 2002</t>
    </r>
  </si>
  <si>
    <r>
      <t xml:space="preserve">4 </t>
    </r>
    <r>
      <rPr>
        <sz val="16"/>
        <rFont val="Arial"/>
        <family val="2"/>
      </rPr>
      <t>UAM merged with Great Rivers Technical Institute  and Forest Echoes Technical Institute effective july 1, 2003</t>
    </r>
  </si>
  <si>
    <r>
      <t>5</t>
    </r>
    <r>
      <rPr>
        <sz val="16"/>
        <rFont val="Arial"/>
        <family val="2"/>
      </rPr>
      <t xml:space="preserve"> ANC (previously MCCC) merged with Cotton Boll Technical Institute effective July 1, 2003</t>
    </r>
  </si>
  <si>
    <r>
      <t>6</t>
    </r>
    <r>
      <rPr>
        <sz val="16"/>
        <rFont val="Arial"/>
        <family val="2"/>
      </rPr>
      <t xml:space="preserve"> ASUB merged with Foothills Technical Institute effective July 1, 2003</t>
    </r>
  </si>
  <si>
    <r>
      <t>7</t>
    </r>
    <r>
      <rPr>
        <sz val="16"/>
        <rFont val="Arial"/>
        <family val="2"/>
      </rPr>
      <t xml:space="preserve"> EACC included concurrent enrollment until 1999</t>
    </r>
  </si>
  <si>
    <r>
      <t>8</t>
    </r>
    <r>
      <rPr>
        <sz val="16"/>
        <rFont val="Arial"/>
        <family val="2"/>
      </rPr>
      <t xml:space="preserve"> NPCC (previously GCCC) merged with Quapaw Technical Institute effective July 1, 2003</t>
    </r>
  </si>
  <si>
    <r>
      <t xml:space="preserve">8 </t>
    </r>
    <r>
      <rPr>
        <sz val="16"/>
        <color indexed="8"/>
        <rFont val="Arial"/>
        <family val="2"/>
      </rPr>
      <t>HC Census date is September 26</t>
    </r>
  </si>
  <si>
    <t>HEADCOUNT FOR FALL ON SCHEDULE TERM  --</t>
  </si>
  <si>
    <t>TOTAL STUDENT HEADCOUNT BY INSTITUTION, 2000 - PRELIMINARY 2004 *</t>
  </si>
  <si>
    <r>
      <t xml:space="preserve">ASUJ </t>
    </r>
    <r>
      <rPr>
        <vertAlign val="superscript"/>
        <sz val="18"/>
        <color indexed="8"/>
        <rFont val="Arial"/>
        <family val="2"/>
      </rPr>
      <t>1</t>
    </r>
  </si>
  <si>
    <r>
      <t>ATU</t>
    </r>
    <r>
      <rPr>
        <vertAlign val="superscript"/>
        <sz val="18"/>
        <color indexed="8"/>
        <rFont val="Arial"/>
        <family val="2"/>
      </rPr>
      <t xml:space="preserve"> 2</t>
    </r>
  </si>
  <si>
    <r>
      <t xml:space="preserve">UAFS </t>
    </r>
    <r>
      <rPr>
        <vertAlign val="superscript"/>
        <sz val="18"/>
        <color indexed="8"/>
        <rFont val="Arial"/>
        <family val="2"/>
      </rPr>
      <t>3</t>
    </r>
  </si>
  <si>
    <r>
      <t xml:space="preserve">UAM </t>
    </r>
    <r>
      <rPr>
        <vertAlign val="superscript"/>
        <sz val="18"/>
        <color indexed="8"/>
        <rFont val="Arial"/>
        <family val="2"/>
      </rPr>
      <t>4</t>
    </r>
  </si>
  <si>
    <r>
      <t>ANC</t>
    </r>
    <r>
      <rPr>
        <vertAlign val="superscript"/>
        <sz val="18"/>
        <color indexed="8"/>
        <rFont val="Arial"/>
        <family val="2"/>
      </rPr>
      <t xml:space="preserve"> 5</t>
    </r>
  </si>
  <si>
    <r>
      <t xml:space="preserve">ASUB </t>
    </r>
    <r>
      <rPr>
        <vertAlign val="superscript"/>
        <sz val="18"/>
        <color indexed="8"/>
        <rFont val="Arial"/>
        <family val="2"/>
      </rPr>
      <t>6</t>
    </r>
  </si>
  <si>
    <r>
      <t xml:space="preserve">EACC </t>
    </r>
    <r>
      <rPr>
        <vertAlign val="superscript"/>
        <sz val="18"/>
        <color indexed="8"/>
        <rFont val="Arial"/>
        <family val="2"/>
      </rPr>
      <t>7</t>
    </r>
  </si>
  <si>
    <r>
      <t xml:space="preserve">NPCC </t>
    </r>
    <r>
      <rPr>
        <vertAlign val="superscript"/>
        <sz val="18"/>
        <color indexed="8"/>
        <rFont val="Arial"/>
        <family val="2"/>
      </rPr>
      <t>8</t>
    </r>
  </si>
  <si>
    <r>
      <t>HC</t>
    </r>
    <r>
      <rPr>
        <vertAlign val="superscript"/>
        <sz val="18"/>
        <color indexed="8"/>
        <rFont val="Arial"/>
        <family val="2"/>
      </rPr>
      <t>8</t>
    </r>
  </si>
  <si>
    <t>SEPTEMBER 20, 2004</t>
  </si>
  <si>
    <t>PRELIMINARY OPENING FALL ON-SCHEDULE FOR-CREDIT ENROLLMENT AT ARKANSAS COLLEGES AND UNIVERSITIES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</si>
</sst>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m\ d\,\ yyyy"/>
    <numFmt numFmtId="166" formatCode="#,##0__;\(#,##0__"/>
    <numFmt numFmtId="167" formatCode="#,##0__;#,##0__"/>
    <numFmt numFmtId="168" formatCode="##.0%__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__"/>
    <numFmt numFmtId="173" formatCode="0.0%"/>
    <numFmt numFmtId="174" formatCode="#,##0.0__;#,##0.0__"/>
    <numFmt numFmtId="175" formatCode="_(* #,##0.0_);_(* \(#,##0.0\);_(* &quot;-&quot;??_);_(@_)"/>
    <numFmt numFmtId="176" formatCode="_(* #,##0_);_(* \(#,##0\);_(* &quot;-&quot;??_);_(@_)"/>
    <numFmt numFmtId="177" formatCode="0.00%__"/>
    <numFmt numFmtId="178" formatCode="0.0%__"/>
  </numFmts>
  <fonts count="29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color indexed="8"/>
      <name val="Arial CYR"/>
      <family val="2"/>
    </font>
    <font>
      <sz val="16"/>
      <name val="Arial CYR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vertAlign val="superscript"/>
      <sz val="16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 CYR"/>
      <family val="2"/>
    </font>
    <font>
      <sz val="18"/>
      <name val="Arial CYR"/>
      <family val="2"/>
    </font>
    <font>
      <sz val="18"/>
      <color indexed="8"/>
      <name val="Arial CYR"/>
      <family val="2"/>
    </font>
    <font>
      <b/>
      <sz val="18"/>
      <name val="Arial CYR"/>
      <family val="2"/>
    </font>
    <font>
      <sz val="18"/>
      <name val="Arial"/>
      <family val="2"/>
    </font>
    <font>
      <b/>
      <sz val="18"/>
      <name val="Arial"/>
      <family val="2"/>
    </font>
    <font>
      <vertAlign val="superscript"/>
      <sz val="1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166" fontId="1" fillId="0" borderId="0" xfId="0" applyNumberFormat="1" applyFont="1" applyAlignment="1" applyProtection="1">
      <alignment horizontal="centerContinuous"/>
      <protection/>
    </xf>
    <xf numFmtId="166" fontId="2" fillId="0" borderId="0" xfId="0" applyNumberFormat="1" applyFont="1" applyAlignment="1" applyProtection="1">
      <alignment horizontal="centerContinuous"/>
      <protection/>
    </xf>
    <xf numFmtId="166" fontId="1" fillId="0" borderId="0" xfId="0" applyNumberFormat="1" applyFont="1" applyBorder="1" applyAlignment="1" applyProtection="1">
      <alignment/>
      <protection/>
    </xf>
    <xf numFmtId="167" fontId="2" fillId="0" borderId="0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168" fontId="2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174" fontId="2" fillId="0" borderId="0" xfId="0" applyNumberFormat="1" applyFont="1" applyBorder="1" applyAlignment="1" applyProtection="1">
      <alignment horizontal="centerContinuous"/>
      <protection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11" fillId="2" borderId="1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 horizontal="center"/>
      <protection/>
    </xf>
    <xf numFmtId="168" fontId="11" fillId="2" borderId="1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/>
    </xf>
    <xf numFmtId="0" fontId="11" fillId="2" borderId="2" xfId="0" applyFont="1" applyFill="1" applyBorder="1" applyAlignment="1" applyProtection="1">
      <alignment/>
      <protection/>
    </xf>
    <xf numFmtId="0" fontId="11" fillId="2" borderId="3" xfId="0" applyFont="1" applyFill="1" applyBorder="1" applyAlignment="1" applyProtection="1">
      <alignment horizontal="center"/>
      <protection/>
    </xf>
    <xf numFmtId="0" fontId="11" fillId="2" borderId="4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5" xfId="0" applyFont="1" applyFill="1" applyBorder="1" applyAlignment="1" applyProtection="1">
      <alignment horizontal="center"/>
      <protection/>
    </xf>
    <xf numFmtId="0" fontId="11" fillId="2" borderId="6" xfId="0" applyFont="1" applyFill="1" applyBorder="1" applyAlignment="1" applyProtection="1">
      <alignment horizontal="center"/>
      <protection/>
    </xf>
    <xf numFmtId="174" fontId="11" fillId="2" borderId="2" xfId="0" applyNumberFormat="1" applyFont="1" applyFill="1" applyBorder="1" applyAlignment="1" applyProtection="1">
      <alignment horizontal="center"/>
      <protection/>
    </xf>
    <xf numFmtId="168" fontId="11" fillId="2" borderId="2" xfId="0" applyNumberFormat="1" applyFont="1" applyFill="1" applyBorder="1" applyAlignment="1" applyProtection="1">
      <alignment horizontal="center" wrapText="1"/>
      <protection/>
    </xf>
    <xf numFmtId="0" fontId="11" fillId="2" borderId="7" xfId="0" applyFont="1" applyFill="1" applyBorder="1" applyAlignment="1" applyProtection="1">
      <alignment/>
      <protection/>
    </xf>
    <xf numFmtId="0" fontId="11" fillId="2" borderId="8" xfId="0" applyNumberFormat="1" applyFont="1" applyFill="1" applyBorder="1" applyAlignment="1" applyProtection="1">
      <alignment horizontal="center" wrapText="1"/>
      <protection/>
    </xf>
    <xf numFmtId="0" fontId="11" fillId="2" borderId="9" xfId="0" applyNumberFormat="1" applyFont="1" applyFill="1" applyBorder="1" applyAlignment="1" applyProtection="1">
      <alignment horizontal="center" wrapText="1"/>
      <protection/>
    </xf>
    <xf numFmtId="168" fontId="11" fillId="0" borderId="1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166" fontId="13" fillId="0" borderId="12" xfId="0" applyNumberFormat="1" applyFont="1" applyBorder="1" applyAlignment="1" applyProtection="1">
      <alignment/>
      <protection/>
    </xf>
    <xf numFmtId="166" fontId="13" fillId="0" borderId="13" xfId="0" applyNumberFormat="1" applyFont="1" applyBorder="1" applyAlignment="1" applyProtection="1">
      <alignment/>
      <protection/>
    </xf>
    <xf numFmtId="166" fontId="13" fillId="0" borderId="14" xfId="0" applyNumberFormat="1" applyFont="1" applyBorder="1" applyAlignment="1" applyProtection="1">
      <alignment/>
      <protection/>
    </xf>
    <xf numFmtId="166" fontId="14" fillId="0" borderId="5" xfId="0" applyNumberFormat="1" applyFont="1" applyBorder="1" applyAlignment="1">
      <alignment/>
    </xf>
    <xf numFmtId="167" fontId="15" fillId="0" borderId="5" xfId="0" applyNumberFormat="1" applyFont="1" applyBorder="1" applyAlignment="1" applyProtection="1">
      <alignment/>
      <protection/>
    </xf>
    <xf numFmtId="167" fontId="15" fillId="0" borderId="4" xfId="0" applyNumberFormat="1" applyFont="1" applyBorder="1" applyAlignment="1" applyProtection="1">
      <alignment/>
      <protection/>
    </xf>
    <xf numFmtId="176" fontId="15" fillId="0" borderId="0" xfId="15" applyNumberFormat="1" applyFont="1" applyBorder="1" applyAlignment="1" applyProtection="1">
      <alignment/>
      <protection/>
    </xf>
    <xf numFmtId="176" fontId="15" fillId="0" borderId="2" xfId="15" applyNumberFormat="1" applyFont="1" applyBorder="1" applyAlignment="1" applyProtection="1">
      <alignment/>
      <protection/>
    </xf>
    <xf numFmtId="168" fontId="15" fillId="0" borderId="2" xfId="0" applyNumberFormat="1" applyFont="1" applyBorder="1" applyAlignment="1" applyProtection="1">
      <alignment/>
      <protection/>
    </xf>
    <xf numFmtId="0" fontId="14" fillId="0" borderId="15" xfId="0" applyFont="1" applyBorder="1" applyAlignment="1">
      <alignment/>
    </xf>
    <xf numFmtId="37" fontId="16" fillId="0" borderId="12" xfId="0" applyNumberFormat="1" applyFont="1" applyBorder="1" applyAlignment="1" applyProtection="1">
      <alignment/>
      <protection/>
    </xf>
    <xf numFmtId="166" fontId="15" fillId="0" borderId="12" xfId="0" applyNumberFormat="1" applyFont="1" applyBorder="1" applyAlignment="1" applyProtection="1">
      <alignment/>
      <protection/>
    </xf>
    <xf numFmtId="166" fontId="15" fillId="0" borderId="14" xfId="0" applyNumberFormat="1" applyFont="1" applyBorder="1" applyAlignment="1" applyProtection="1">
      <alignment/>
      <protection/>
    </xf>
    <xf numFmtId="166" fontId="15" fillId="0" borderId="5" xfId="0" applyNumberFormat="1" applyFont="1" applyBorder="1" applyAlignment="1" applyProtection="1">
      <alignment/>
      <protection/>
    </xf>
    <xf numFmtId="178" fontId="15" fillId="0" borderId="2" xfId="0" applyNumberFormat="1" applyFont="1" applyBorder="1" applyAlignment="1" applyProtection="1">
      <alignment/>
      <protection/>
    </xf>
    <xf numFmtId="178" fontId="15" fillId="0" borderId="2" xfId="21" applyNumberFormat="1" applyFont="1" applyBorder="1" applyAlignment="1" applyProtection="1">
      <alignment/>
      <protection/>
    </xf>
    <xf numFmtId="37" fontId="16" fillId="0" borderId="10" xfId="0" applyNumberFormat="1" applyFont="1" applyBorder="1" applyAlignment="1" applyProtection="1">
      <alignment/>
      <protection/>
    </xf>
    <xf numFmtId="37" fontId="16" fillId="0" borderId="13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6" fillId="0" borderId="2" xfId="0" applyFont="1" applyBorder="1" applyAlignment="1" applyProtection="1">
      <alignment/>
      <protection/>
    </xf>
    <xf numFmtId="37" fontId="13" fillId="0" borderId="12" xfId="0" applyNumberFormat="1" applyFont="1" applyBorder="1" applyAlignment="1" applyProtection="1">
      <alignment/>
      <protection/>
    </xf>
    <xf numFmtId="0" fontId="11" fillId="2" borderId="16" xfId="0" applyFont="1" applyFill="1" applyBorder="1" applyAlignment="1" applyProtection="1">
      <alignment horizontal="centerContinuous"/>
      <protection/>
    </xf>
    <xf numFmtId="37" fontId="11" fillId="2" borderId="17" xfId="0" applyNumberFormat="1" applyFont="1" applyFill="1" applyBorder="1" applyAlignment="1" applyProtection="1">
      <alignment/>
      <protection/>
    </xf>
    <xf numFmtId="37" fontId="11" fillId="2" borderId="18" xfId="0" applyNumberFormat="1" applyFont="1" applyFill="1" applyBorder="1" applyAlignment="1" applyProtection="1">
      <alignment/>
      <protection/>
    </xf>
    <xf numFmtId="166" fontId="11" fillId="2" borderId="17" xfId="0" applyNumberFormat="1" applyFont="1" applyFill="1" applyBorder="1" applyAlignment="1" applyProtection="1">
      <alignment/>
      <protection/>
    </xf>
    <xf numFmtId="166" fontId="11" fillId="2" borderId="18" xfId="0" applyNumberFormat="1" applyFont="1" applyFill="1" applyBorder="1" applyAlignment="1" applyProtection="1">
      <alignment/>
      <protection/>
    </xf>
    <xf numFmtId="166" fontId="11" fillId="2" borderId="19" xfId="0" applyNumberFormat="1" applyFont="1" applyFill="1" applyBorder="1" applyAlignment="1" applyProtection="1">
      <alignment/>
      <protection/>
    </xf>
    <xf numFmtId="167" fontId="11" fillId="2" borderId="19" xfId="0" applyNumberFormat="1" applyFont="1" applyFill="1" applyBorder="1" applyAlignment="1" applyProtection="1">
      <alignment/>
      <protection/>
    </xf>
    <xf numFmtId="176" fontId="11" fillId="2" borderId="19" xfId="15" applyNumberFormat="1" applyFont="1" applyFill="1" applyBorder="1" applyAlignment="1" applyProtection="1">
      <alignment/>
      <protection/>
    </xf>
    <xf numFmtId="176" fontId="11" fillId="2" borderId="16" xfId="15" applyNumberFormat="1" applyFont="1" applyFill="1" applyBorder="1" applyAlignment="1" applyProtection="1">
      <alignment/>
      <protection/>
    </xf>
    <xf numFmtId="178" fontId="13" fillId="0" borderId="16" xfId="0" applyNumberFormat="1" applyFont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/>
      <protection/>
    </xf>
    <xf numFmtId="0" fontId="11" fillId="0" borderId="2" xfId="0" applyFont="1" applyBorder="1" applyAlignment="1" applyProtection="1">
      <alignment/>
      <protection/>
    </xf>
    <xf numFmtId="37" fontId="11" fillId="0" borderId="13" xfId="0" applyNumberFormat="1" applyFont="1" applyBorder="1" applyAlignment="1" applyProtection="1">
      <alignment/>
      <protection/>
    </xf>
    <xf numFmtId="166" fontId="11" fillId="0" borderId="12" xfId="0" applyNumberFormat="1" applyFont="1" applyBorder="1" applyAlignment="1" applyProtection="1">
      <alignment/>
      <protection/>
    </xf>
    <xf numFmtId="166" fontId="11" fillId="0" borderId="13" xfId="0" applyNumberFormat="1" applyFont="1" applyBorder="1" applyAlignment="1" applyProtection="1">
      <alignment/>
      <protection/>
    </xf>
    <xf numFmtId="166" fontId="11" fillId="0" borderId="14" xfId="0" applyNumberFormat="1" applyFont="1" applyBorder="1" applyAlignment="1" applyProtection="1">
      <alignment/>
      <protection/>
    </xf>
    <xf numFmtId="166" fontId="11" fillId="0" borderId="5" xfId="0" applyNumberFormat="1" applyFont="1" applyBorder="1" applyAlignment="1" applyProtection="1">
      <alignment/>
      <protection/>
    </xf>
    <xf numFmtId="178" fontId="13" fillId="0" borderId="2" xfId="0" applyNumberFormat="1" applyFont="1" applyBorder="1" applyAlignment="1" applyProtection="1">
      <alignment/>
      <protection/>
    </xf>
    <xf numFmtId="167" fontId="13" fillId="0" borderId="5" xfId="0" applyNumberFormat="1" applyFont="1" applyBorder="1" applyAlignment="1" applyProtection="1">
      <alignment/>
      <protection/>
    </xf>
    <xf numFmtId="167" fontId="13" fillId="0" borderId="4" xfId="0" applyNumberFormat="1" applyFont="1" applyBorder="1" applyAlignment="1" applyProtection="1">
      <alignment/>
      <protection/>
    </xf>
    <xf numFmtId="176" fontId="13" fillId="0" borderId="20" xfId="15" applyNumberFormat="1" applyFont="1" applyBorder="1" applyAlignment="1" applyProtection="1">
      <alignment/>
      <protection/>
    </xf>
    <xf numFmtId="167" fontId="11" fillId="0" borderId="5" xfId="0" applyNumberFormat="1" applyFont="1" applyBorder="1" applyAlignment="1" applyProtection="1">
      <alignment/>
      <protection/>
    </xf>
    <xf numFmtId="176" fontId="11" fillId="0" borderId="5" xfId="15" applyNumberFormat="1" applyFont="1" applyBorder="1" applyAlignment="1" applyProtection="1">
      <alignment/>
      <protection/>
    </xf>
    <xf numFmtId="176" fontId="11" fillId="0" borderId="2" xfId="15" applyNumberFormat="1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66" fontId="11" fillId="0" borderId="0" xfId="0" applyNumberFormat="1" applyFont="1" applyAlignment="1" applyProtection="1">
      <alignment/>
      <protection/>
    </xf>
    <xf numFmtId="166" fontId="16" fillId="0" borderId="0" xfId="0" applyNumberFormat="1" applyFont="1" applyAlignment="1" applyProtection="1">
      <alignment/>
      <protection/>
    </xf>
    <xf numFmtId="167" fontId="16" fillId="0" borderId="0" xfId="0" applyNumberFormat="1" applyFont="1" applyAlignment="1" applyProtection="1">
      <alignment/>
      <protection/>
    </xf>
    <xf numFmtId="173" fontId="11" fillId="0" borderId="0" xfId="21" applyNumberFormat="1" applyFont="1" applyBorder="1" applyAlignment="1" applyProtection="1">
      <alignment/>
      <protection/>
    </xf>
    <xf numFmtId="0" fontId="18" fillId="0" borderId="0" xfId="0" applyFont="1" applyAlignment="1" applyProtection="1">
      <alignment horizontal="left" wrapText="1"/>
      <protection/>
    </xf>
    <xf numFmtId="0" fontId="19" fillId="0" borderId="2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166" fontId="21" fillId="0" borderId="12" xfId="0" applyNumberFormat="1" applyFont="1" applyBorder="1" applyAlignment="1" applyProtection="1">
      <alignment/>
      <protection/>
    </xf>
    <xf numFmtId="166" fontId="21" fillId="0" borderId="13" xfId="0" applyNumberFormat="1" applyFont="1" applyBorder="1" applyAlignment="1" applyProtection="1">
      <alignment/>
      <protection/>
    </xf>
    <xf numFmtId="166" fontId="21" fillId="0" borderId="14" xfId="0" applyNumberFormat="1" applyFont="1" applyBorder="1" applyAlignment="1" applyProtection="1">
      <alignment/>
      <protection/>
    </xf>
    <xf numFmtId="166" fontId="22" fillId="0" borderId="5" xfId="0" applyNumberFormat="1" applyFont="1" applyBorder="1" applyAlignment="1">
      <alignment/>
    </xf>
    <xf numFmtId="167" fontId="23" fillId="0" borderId="5" xfId="0" applyNumberFormat="1" applyFont="1" applyBorder="1" applyAlignment="1" applyProtection="1">
      <alignment/>
      <protection/>
    </xf>
    <xf numFmtId="167" fontId="23" fillId="0" borderId="4" xfId="0" applyNumberFormat="1" applyFont="1" applyBorder="1" applyAlignment="1" applyProtection="1">
      <alignment/>
      <protection/>
    </xf>
    <xf numFmtId="176" fontId="23" fillId="0" borderId="0" xfId="15" applyNumberFormat="1" applyFont="1" applyBorder="1" applyAlignment="1" applyProtection="1">
      <alignment/>
      <protection/>
    </xf>
    <xf numFmtId="176" fontId="23" fillId="0" borderId="2" xfId="15" applyNumberFormat="1" applyFont="1" applyBorder="1" applyAlignment="1" applyProtection="1">
      <alignment/>
      <protection/>
    </xf>
    <xf numFmtId="168" fontId="23" fillId="0" borderId="2" xfId="0" applyNumberFormat="1" applyFont="1" applyBorder="1" applyAlignment="1" applyProtection="1">
      <alignment/>
      <protection/>
    </xf>
    <xf numFmtId="0" fontId="22" fillId="0" borderId="15" xfId="0" applyFont="1" applyBorder="1" applyAlignment="1">
      <alignment/>
    </xf>
    <xf numFmtId="0" fontId="25" fillId="0" borderId="0" xfId="0" applyFont="1" applyAlignment="1">
      <alignment/>
    </xf>
    <xf numFmtId="0" fontId="20" fillId="0" borderId="2" xfId="0" applyFont="1" applyBorder="1" applyAlignment="1" applyProtection="1">
      <alignment horizontal="left" indent="2"/>
      <protection/>
    </xf>
    <xf numFmtId="0" fontId="20" fillId="0" borderId="10" xfId="0" applyFont="1" applyBorder="1" applyAlignment="1" applyProtection="1">
      <alignment horizontal="right"/>
      <protection/>
    </xf>
    <xf numFmtId="0" fontId="20" fillId="0" borderId="13" xfId="0" applyFont="1" applyBorder="1" applyAlignment="1" applyProtection="1">
      <alignment horizontal="right"/>
      <protection/>
    </xf>
    <xf numFmtId="0" fontId="20" fillId="0" borderId="12" xfId="0" applyFont="1" applyBorder="1" applyAlignment="1" applyProtection="1">
      <alignment horizontal="right"/>
      <protection/>
    </xf>
    <xf numFmtId="37" fontId="20" fillId="0" borderId="12" xfId="0" applyNumberFormat="1" applyFont="1" applyBorder="1" applyAlignment="1" applyProtection="1">
      <alignment/>
      <protection/>
    </xf>
    <xf numFmtId="37" fontId="23" fillId="0" borderId="12" xfId="0" applyNumberFormat="1" applyFont="1" applyBorder="1" applyAlignment="1" applyProtection="1">
      <alignment/>
      <protection/>
    </xf>
    <xf numFmtId="166" fontId="23" fillId="0" borderId="12" xfId="0" applyNumberFormat="1" applyFont="1" applyBorder="1" applyAlignment="1" applyProtection="1">
      <alignment/>
      <protection/>
    </xf>
    <xf numFmtId="166" fontId="23" fillId="0" borderId="13" xfId="0" applyNumberFormat="1" applyFont="1" applyBorder="1" applyAlignment="1" applyProtection="1">
      <alignment/>
      <protection/>
    </xf>
    <xf numFmtId="166" fontId="23" fillId="0" borderId="14" xfId="0" applyNumberFormat="1" applyFont="1" applyBorder="1" applyAlignment="1" applyProtection="1">
      <alignment/>
      <protection/>
    </xf>
    <xf numFmtId="166" fontId="23" fillId="0" borderId="5" xfId="0" applyNumberFormat="1" applyFont="1" applyBorder="1" applyAlignment="1" applyProtection="1">
      <alignment/>
      <protection/>
    </xf>
    <xf numFmtId="167" fontId="22" fillId="0" borderId="5" xfId="0" applyNumberFormat="1" applyFont="1" applyBorder="1" applyAlignment="1">
      <alignment/>
    </xf>
    <xf numFmtId="167" fontId="22" fillId="0" borderId="4" xfId="0" applyNumberFormat="1" applyFont="1" applyBorder="1" applyAlignment="1">
      <alignment/>
    </xf>
    <xf numFmtId="176" fontId="24" fillId="0" borderId="0" xfId="15" applyNumberFormat="1" applyFont="1" applyBorder="1" applyAlignment="1">
      <alignment/>
    </xf>
    <xf numFmtId="176" fontId="24" fillId="0" borderId="2" xfId="15" applyNumberFormat="1" applyFont="1" applyBorder="1" applyAlignment="1">
      <alignment/>
    </xf>
    <xf numFmtId="178" fontId="23" fillId="0" borderId="2" xfId="0" applyNumberFormat="1" applyFont="1" applyBorder="1" applyAlignment="1" applyProtection="1">
      <alignment/>
      <protection/>
    </xf>
    <xf numFmtId="178" fontId="23" fillId="0" borderId="2" xfId="21" applyNumberFormat="1" applyFont="1" applyBorder="1" applyAlignment="1" applyProtection="1">
      <alignment/>
      <protection/>
    </xf>
    <xf numFmtId="37" fontId="20" fillId="0" borderId="10" xfId="0" applyNumberFormat="1" applyFont="1" applyBorder="1" applyAlignment="1" applyProtection="1">
      <alignment/>
      <protection/>
    </xf>
    <xf numFmtId="37" fontId="20" fillId="0" borderId="13" xfId="0" applyNumberFormat="1" applyFont="1" applyBorder="1" applyAlignment="1" applyProtection="1">
      <alignment/>
      <protection/>
    </xf>
    <xf numFmtId="0" fontId="26" fillId="0" borderId="0" xfId="0" applyFont="1" applyAlignment="1">
      <alignment/>
    </xf>
    <xf numFmtId="0" fontId="20" fillId="0" borderId="2" xfId="0" applyFont="1" applyBorder="1" applyAlignment="1" applyProtection="1">
      <alignment/>
      <protection/>
    </xf>
    <xf numFmtId="37" fontId="21" fillId="0" borderId="12" xfId="0" applyNumberFormat="1" applyFont="1" applyBorder="1" applyAlignment="1" applyProtection="1">
      <alignment/>
      <protection/>
    </xf>
    <xf numFmtId="167" fontId="24" fillId="0" borderId="4" xfId="0" applyNumberFormat="1" applyFont="1" applyBorder="1" applyAlignment="1">
      <alignment/>
    </xf>
    <xf numFmtId="0" fontId="19" fillId="2" borderId="16" xfId="0" applyFont="1" applyFill="1" applyBorder="1" applyAlignment="1" applyProtection="1">
      <alignment horizontal="centerContinuous"/>
      <protection/>
    </xf>
    <xf numFmtId="37" fontId="19" fillId="2" borderId="17" xfId="0" applyNumberFormat="1" applyFont="1" applyFill="1" applyBorder="1" applyAlignment="1" applyProtection="1">
      <alignment/>
      <protection/>
    </xf>
    <xf numFmtId="37" fontId="19" fillId="2" borderId="18" xfId="0" applyNumberFormat="1" applyFont="1" applyFill="1" applyBorder="1" applyAlignment="1" applyProtection="1">
      <alignment/>
      <protection/>
    </xf>
    <xf numFmtId="166" fontId="19" fillId="2" borderId="17" xfId="0" applyNumberFormat="1" applyFont="1" applyFill="1" applyBorder="1" applyAlignment="1" applyProtection="1">
      <alignment/>
      <protection/>
    </xf>
    <xf numFmtId="166" fontId="19" fillId="2" borderId="18" xfId="0" applyNumberFormat="1" applyFont="1" applyFill="1" applyBorder="1" applyAlignment="1" applyProtection="1">
      <alignment/>
      <protection/>
    </xf>
    <xf numFmtId="166" fontId="19" fillId="2" borderId="21" xfId="0" applyNumberFormat="1" applyFont="1" applyFill="1" applyBorder="1" applyAlignment="1" applyProtection="1">
      <alignment/>
      <protection/>
    </xf>
    <xf numFmtId="166" fontId="19" fillId="2" borderId="19" xfId="0" applyNumberFormat="1" applyFont="1" applyFill="1" applyBorder="1" applyAlignment="1" applyProtection="1">
      <alignment/>
      <protection/>
    </xf>
    <xf numFmtId="167" fontId="19" fillId="2" borderId="19" xfId="0" applyNumberFormat="1" applyFont="1" applyFill="1" applyBorder="1" applyAlignment="1" applyProtection="1">
      <alignment/>
      <protection/>
    </xf>
    <xf numFmtId="176" fontId="19" fillId="2" borderId="19" xfId="15" applyNumberFormat="1" applyFont="1" applyFill="1" applyBorder="1" applyAlignment="1" applyProtection="1">
      <alignment/>
      <protection/>
    </xf>
    <xf numFmtId="176" fontId="19" fillId="2" borderId="16" xfId="15" applyNumberFormat="1" applyFont="1" applyFill="1" applyBorder="1" applyAlignment="1" applyProtection="1">
      <alignment/>
      <protection/>
    </xf>
    <xf numFmtId="178" fontId="21" fillId="0" borderId="16" xfId="0" applyNumberFormat="1" applyFont="1" applyBorder="1" applyAlignment="1" applyProtection="1">
      <alignment/>
      <protection/>
    </xf>
    <xf numFmtId="37" fontId="19" fillId="0" borderId="12" xfId="0" applyNumberFormat="1" applyFont="1" applyBorder="1" applyAlignment="1" applyProtection="1">
      <alignment/>
      <protection/>
    </xf>
    <xf numFmtId="166" fontId="21" fillId="0" borderId="5" xfId="0" applyNumberFormat="1" applyFont="1" applyBorder="1" applyAlignment="1" applyProtection="1">
      <alignment/>
      <protection/>
    </xf>
    <xf numFmtId="0" fontId="19" fillId="0" borderId="2" xfId="0" applyFont="1" applyBorder="1" applyAlignment="1" applyProtection="1">
      <alignment/>
      <protection/>
    </xf>
    <xf numFmtId="167" fontId="24" fillId="0" borderId="5" xfId="0" applyNumberFormat="1" applyFont="1" applyBorder="1" applyAlignment="1">
      <alignment/>
    </xf>
    <xf numFmtId="37" fontId="19" fillId="0" borderId="13" xfId="0" applyNumberFormat="1" applyFont="1" applyBorder="1" applyAlignment="1" applyProtection="1">
      <alignment/>
      <protection/>
    </xf>
    <xf numFmtId="166" fontId="19" fillId="0" borderId="12" xfId="0" applyNumberFormat="1" applyFont="1" applyBorder="1" applyAlignment="1" applyProtection="1">
      <alignment/>
      <protection/>
    </xf>
    <xf numFmtId="166" fontId="19" fillId="0" borderId="13" xfId="0" applyNumberFormat="1" applyFont="1" applyBorder="1" applyAlignment="1" applyProtection="1">
      <alignment/>
      <protection/>
    </xf>
    <xf numFmtId="166" fontId="19" fillId="0" borderId="14" xfId="0" applyNumberFormat="1" applyFont="1" applyBorder="1" applyAlignment="1" applyProtection="1">
      <alignment/>
      <protection/>
    </xf>
    <xf numFmtId="166" fontId="19" fillId="0" borderId="5" xfId="0" applyNumberFormat="1" applyFont="1" applyBorder="1" applyAlignment="1" applyProtection="1">
      <alignment/>
      <protection/>
    </xf>
    <xf numFmtId="167" fontId="26" fillId="0" borderId="5" xfId="0" applyNumberFormat="1" applyFont="1" applyBorder="1" applyAlignment="1">
      <alignment/>
    </xf>
    <xf numFmtId="176" fontId="26" fillId="0" borderId="5" xfId="15" applyNumberFormat="1" applyFont="1" applyBorder="1" applyAlignment="1">
      <alignment/>
    </xf>
    <xf numFmtId="176" fontId="26" fillId="0" borderId="2" xfId="15" applyNumberFormat="1" applyFont="1" applyBorder="1" applyAlignment="1">
      <alignment/>
    </xf>
    <xf numFmtId="178" fontId="21" fillId="0" borderId="2" xfId="0" applyNumberFormat="1" applyFont="1" applyBorder="1" applyAlignment="1" applyProtection="1">
      <alignment/>
      <protection/>
    </xf>
    <xf numFmtId="0" fontId="20" fillId="0" borderId="22" xfId="0" applyFont="1" applyBorder="1" applyAlignment="1" applyProtection="1">
      <alignment/>
      <protection/>
    </xf>
    <xf numFmtId="0" fontId="20" fillId="0" borderId="23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/>
      <protection/>
    </xf>
    <xf numFmtId="0" fontId="21" fillId="0" borderId="25" xfId="0" applyFont="1" applyBorder="1" applyAlignment="1" applyProtection="1">
      <alignment/>
      <protection/>
    </xf>
    <xf numFmtId="166" fontId="21" fillId="0" borderId="25" xfId="0" applyNumberFormat="1" applyFont="1" applyBorder="1" applyAlignment="1" applyProtection="1">
      <alignment/>
      <protection/>
    </xf>
    <xf numFmtId="166" fontId="21" fillId="0" borderId="24" xfId="0" applyNumberFormat="1" applyFont="1" applyBorder="1" applyAlignment="1" applyProtection="1">
      <alignment/>
      <protection/>
    </xf>
    <xf numFmtId="166" fontId="21" fillId="0" borderId="26" xfId="0" applyNumberFormat="1" applyFont="1" applyBorder="1" applyAlignment="1" applyProtection="1">
      <alignment/>
      <protection/>
    </xf>
    <xf numFmtId="166" fontId="21" fillId="0" borderId="27" xfId="0" applyNumberFormat="1" applyFont="1" applyBorder="1" applyAlignment="1" applyProtection="1">
      <alignment/>
      <protection/>
    </xf>
    <xf numFmtId="167" fontId="21" fillId="0" borderId="27" xfId="0" applyNumberFormat="1" applyFont="1" applyBorder="1" applyAlignment="1" applyProtection="1">
      <alignment/>
      <protection/>
    </xf>
    <xf numFmtId="167" fontId="21" fillId="0" borderId="28" xfId="0" applyNumberFormat="1" applyFont="1" applyBorder="1" applyAlignment="1" applyProtection="1">
      <alignment/>
      <protection/>
    </xf>
    <xf numFmtId="176" fontId="21" fillId="0" borderId="29" xfId="15" applyNumberFormat="1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167" fontId="21" fillId="0" borderId="5" xfId="0" applyNumberFormat="1" applyFont="1" applyBorder="1" applyAlignment="1" applyProtection="1">
      <alignment/>
      <protection/>
    </xf>
    <xf numFmtId="167" fontId="21" fillId="0" borderId="4" xfId="0" applyNumberFormat="1" applyFont="1" applyBorder="1" applyAlignment="1" applyProtection="1">
      <alignment/>
      <protection/>
    </xf>
    <xf numFmtId="176" fontId="21" fillId="0" borderId="20" xfId="15" applyNumberFormat="1" applyFont="1" applyBorder="1" applyAlignment="1" applyProtection="1">
      <alignment/>
      <protection/>
    </xf>
    <xf numFmtId="3" fontId="23" fillId="0" borderId="4" xfId="0" applyNumberFormat="1" applyFont="1" applyBorder="1" applyAlignment="1" applyProtection="1">
      <alignment/>
      <protection/>
    </xf>
    <xf numFmtId="166" fontId="23" fillId="0" borderId="5" xfId="0" applyNumberFormat="1" applyFont="1" applyFill="1" applyBorder="1" applyAlignment="1" applyProtection="1">
      <alignment/>
      <protection/>
    </xf>
    <xf numFmtId="0" fontId="19" fillId="2" borderId="9" xfId="0" applyNumberFormat="1" applyFont="1" applyFill="1" applyBorder="1" applyAlignment="1" applyProtection="1">
      <alignment horizontal="center" wrapText="1"/>
      <protection/>
    </xf>
    <xf numFmtId="0" fontId="19" fillId="2" borderId="30" xfId="0" applyNumberFormat="1" applyFont="1" applyFill="1" applyBorder="1" applyAlignment="1" applyProtection="1">
      <alignment horizontal="center" wrapText="1"/>
      <protection/>
    </xf>
    <xf numFmtId="0" fontId="19" fillId="2" borderId="31" xfId="0" applyNumberFormat="1" applyFont="1" applyFill="1" applyBorder="1" applyAlignment="1" applyProtection="1">
      <alignment horizontal="center" wrapText="1"/>
      <protection/>
    </xf>
    <xf numFmtId="0" fontId="19" fillId="2" borderId="32" xfId="0" applyNumberFormat="1" applyFont="1" applyFill="1" applyBorder="1" applyAlignment="1" applyProtection="1">
      <alignment horizontal="center" wrapText="1"/>
      <protection/>
    </xf>
    <xf numFmtId="0" fontId="19" fillId="2" borderId="7" xfId="0" applyNumberFormat="1" applyFont="1" applyFill="1" applyBorder="1" applyAlignment="1" applyProtection="1">
      <alignment horizontal="center" wrapText="1"/>
      <protection/>
    </xf>
    <xf numFmtId="168" fontId="19" fillId="2" borderId="7" xfId="0" applyNumberFormat="1" applyFont="1" applyFill="1" applyBorder="1" applyAlignment="1" applyProtection="1">
      <alignment horizontal="center" wrapText="1"/>
      <protection/>
    </xf>
    <xf numFmtId="0" fontId="18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vertical="top" wrapText="1"/>
      <protection/>
    </xf>
    <xf numFmtId="0" fontId="12" fillId="0" borderId="0" xfId="0" applyFont="1" applyAlignment="1">
      <alignment vertical="top" wrapText="1"/>
    </xf>
    <xf numFmtId="0" fontId="11" fillId="2" borderId="33" xfId="0" applyFont="1" applyFill="1" applyBorder="1" applyAlignment="1" applyProtection="1">
      <alignment horizontal="center"/>
      <protection/>
    </xf>
    <xf numFmtId="0" fontId="11" fillId="2" borderId="34" xfId="0" applyFont="1" applyFill="1" applyBorder="1" applyAlignment="1" applyProtection="1">
      <alignment horizontal="center"/>
      <protection/>
    </xf>
    <xf numFmtId="0" fontId="11" fillId="2" borderId="35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3"/>
  <sheetViews>
    <sheetView showGridLines="0" tabSelected="1" zoomScale="55" zoomScaleNormal="55" zoomScaleSheetLayoutView="25" workbookViewId="0" topLeftCell="A1">
      <pane ySplit="8" topLeftCell="BM9" activePane="bottomLeft" state="frozen"/>
      <selection pane="topLeft" activeCell="A1" sqref="A1"/>
      <selection pane="bottomLeft" activeCell="W19" sqref="W19"/>
    </sheetView>
  </sheetViews>
  <sheetFormatPr defaultColWidth="9.140625" defaultRowHeight="12.75" outlineLevelRow="1" outlineLevelCol="1"/>
  <cols>
    <col min="1" max="1" width="35.57421875" style="6" bestFit="1" customWidth="1"/>
    <col min="2" max="5" width="13.421875" style="6" hidden="1" customWidth="1" outlineLevel="1"/>
    <col min="6" max="6" width="14.7109375" style="6" hidden="1" customWidth="1" outlineLevel="1"/>
    <col min="7" max="7" width="14.7109375" style="6" hidden="1" customWidth="1" outlineLevel="1" collapsed="1"/>
    <col min="8" max="8" width="15.421875" style="6" hidden="1" customWidth="1" outlineLevel="1" collapsed="1"/>
    <col min="9" max="9" width="16.140625" style="6" hidden="1" customWidth="1" outlineLevel="1" collapsed="1"/>
    <col min="10" max="10" width="16.140625" style="6" hidden="1" customWidth="1" outlineLevel="1"/>
    <col min="11" max="11" width="21.00390625" style="6" customWidth="1" collapsed="1"/>
    <col min="12" max="14" width="21.00390625" style="6" customWidth="1"/>
    <col min="15" max="16" width="21.00390625" style="11" customWidth="1"/>
    <col min="17" max="18" width="21.00390625" style="6" customWidth="1"/>
    <col min="19" max="16384" width="9.140625" style="6" customWidth="1"/>
  </cols>
  <sheetData>
    <row r="1" spans="1:18" s="20" customFormat="1" ht="2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8" s="20" customFormat="1" ht="20.25">
      <c r="A2" s="178" t="s">
        <v>78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s="20" customFormat="1" ht="20.25">
      <c r="A3" s="179" t="s">
        <v>67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18" s="20" customFormat="1" ht="20.25">
      <c r="A4" s="180" t="s">
        <v>77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ht="16.5" thickBot="1">
      <c r="A5" s="7"/>
      <c r="B5" s="7"/>
      <c r="C5" s="7"/>
      <c r="D5" s="7"/>
      <c r="E5" s="7"/>
      <c r="F5" s="7"/>
      <c r="G5" s="7"/>
      <c r="H5" s="1"/>
      <c r="I5" s="1"/>
      <c r="J5" s="2"/>
      <c r="K5" s="3"/>
      <c r="L5" s="4"/>
      <c r="M5" s="4"/>
      <c r="N5" s="4"/>
      <c r="O5" s="10"/>
      <c r="P5" s="10"/>
      <c r="Q5" s="8"/>
      <c r="R5" s="5"/>
    </row>
    <row r="6" spans="1:18" s="20" customFormat="1" ht="23.25" customHeight="1">
      <c r="A6" s="17"/>
      <c r="B6" s="183" t="s">
        <v>66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  <c r="P6" s="18" t="s">
        <v>2</v>
      </c>
      <c r="Q6" s="19" t="s">
        <v>1</v>
      </c>
      <c r="R6" s="19" t="s">
        <v>1</v>
      </c>
    </row>
    <row r="7" spans="1:18" s="20" customFormat="1" ht="20.25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5"/>
      <c r="O7" s="26" t="s">
        <v>2</v>
      </c>
      <c r="P7" s="27" t="s">
        <v>51</v>
      </c>
      <c r="Q7" s="28" t="s">
        <v>3</v>
      </c>
      <c r="R7" s="28" t="s">
        <v>3</v>
      </c>
    </row>
    <row r="8" spans="1:18" s="20" customFormat="1" ht="47.25" thickBot="1">
      <c r="A8" s="29" t="s">
        <v>4</v>
      </c>
      <c r="B8" s="30">
        <v>1990</v>
      </c>
      <c r="C8" s="31" t="s">
        <v>5</v>
      </c>
      <c r="D8" s="31" t="s">
        <v>6</v>
      </c>
      <c r="E8" s="31" t="s">
        <v>7</v>
      </c>
      <c r="F8" s="31">
        <v>1995</v>
      </c>
      <c r="G8" s="31">
        <v>1996</v>
      </c>
      <c r="H8" s="31">
        <v>1997</v>
      </c>
      <c r="I8" s="31">
        <v>1998</v>
      </c>
      <c r="J8" s="31">
        <v>1999</v>
      </c>
      <c r="K8" s="169">
        <v>2000</v>
      </c>
      <c r="L8" s="169">
        <v>2001</v>
      </c>
      <c r="M8" s="170">
        <v>2002</v>
      </c>
      <c r="N8" s="171">
        <v>2003</v>
      </c>
      <c r="O8" s="172">
        <v>2004</v>
      </c>
      <c r="P8" s="173">
        <v>2004</v>
      </c>
      <c r="Q8" s="174" t="s">
        <v>55</v>
      </c>
      <c r="R8" s="174" t="s">
        <v>56</v>
      </c>
    </row>
    <row r="9" spans="1:18" s="20" customFormat="1" ht="20.25">
      <c r="A9" s="32"/>
      <c r="B9" s="33"/>
      <c r="C9" s="34"/>
      <c r="D9" s="35"/>
      <c r="E9" s="35"/>
      <c r="F9" s="35"/>
      <c r="G9" s="36"/>
      <c r="H9" s="37"/>
      <c r="I9" s="38"/>
      <c r="J9" s="39"/>
      <c r="K9" s="40"/>
      <c r="L9" s="41"/>
      <c r="M9" s="41"/>
      <c r="N9" s="42"/>
      <c r="O9" s="43"/>
      <c r="P9" s="44"/>
      <c r="Q9" s="45"/>
      <c r="R9" s="46"/>
    </row>
    <row r="10" spans="1:18" s="104" customFormat="1" ht="23.25">
      <c r="A10" s="88" t="s">
        <v>8</v>
      </c>
      <c r="B10" s="89"/>
      <c r="C10" s="90"/>
      <c r="D10" s="91"/>
      <c r="E10" s="91"/>
      <c r="F10" s="92"/>
      <c r="G10" s="93"/>
      <c r="H10" s="94"/>
      <c r="I10" s="95"/>
      <c r="J10" s="96"/>
      <c r="K10" s="97"/>
      <c r="L10" s="98"/>
      <c r="M10" s="98"/>
      <c r="N10" s="99"/>
      <c r="O10" s="100"/>
      <c r="P10" s="101"/>
      <c r="Q10" s="102"/>
      <c r="R10" s="103"/>
    </row>
    <row r="11" spans="1:18" s="104" customFormat="1" ht="27.75">
      <c r="A11" s="105" t="s">
        <v>68</v>
      </c>
      <c r="B11" s="106">
        <v>9264</v>
      </c>
      <c r="C11" s="107">
        <v>9717</v>
      </c>
      <c r="D11" s="108">
        <v>10177</v>
      </c>
      <c r="E11" s="92">
        <v>9888</v>
      </c>
      <c r="F11" s="109">
        <v>10546</v>
      </c>
      <c r="G11" s="110">
        <v>10308</v>
      </c>
      <c r="H11" s="111">
        <v>10423</v>
      </c>
      <c r="I11" s="112">
        <v>10364</v>
      </c>
      <c r="J11" s="113">
        <v>10461</v>
      </c>
      <c r="K11" s="114">
        <v>10429</v>
      </c>
      <c r="L11" s="115">
        <v>10568</v>
      </c>
      <c r="M11" s="115">
        <v>10435</v>
      </c>
      <c r="N11" s="116">
        <v>10573</v>
      </c>
      <c r="O11" s="117">
        <v>10519</v>
      </c>
      <c r="P11" s="118">
        <v>8419</v>
      </c>
      <c r="Q11" s="119">
        <f aca="true" t="shared" si="0" ref="Q11:Q42">IF(O11&gt;0,(O11-N11)/N11," ")</f>
        <v>-0.005107348907594817</v>
      </c>
      <c r="R11" s="120">
        <f>IF(O11&gt;0,(O11-K11)/K11," ")</f>
        <v>0.008629782337712149</v>
      </c>
    </row>
    <row r="12" spans="1:18" s="104" customFormat="1" ht="27.75">
      <c r="A12" s="105" t="s">
        <v>69</v>
      </c>
      <c r="B12" s="121">
        <v>3987</v>
      </c>
      <c r="C12" s="122">
        <v>4160</v>
      </c>
      <c r="D12" s="109">
        <v>4304</v>
      </c>
      <c r="E12" s="109">
        <v>4410</v>
      </c>
      <c r="F12" s="109">
        <v>4593</v>
      </c>
      <c r="G12" s="110">
        <v>4398</v>
      </c>
      <c r="H12" s="111">
        <v>4238</v>
      </c>
      <c r="I12" s="112">
        <v>4458</v>
      </c>
      <c r="J12" s="113">
        <v>4840</v>
      </c>
      <c r="K12" s="114">
        <v>5172</v>
      </c>
      <c r="L12" s="115">
        <v>5576</v>
      </c>
      <c r="M12" s="115">
        <v>5855</v>
      </c>
      <c r="N12" s="116">
        <v>6249</v>
      </c>
      <c r="O12" s="117">
        <v>6483</v>
      </c>
      <c r="P12" s="118">
        <v>5806</v>
      </c>
      <c r="Q12" s="119">
        <f t="shared" si="0"/>
        <v>0.03744599135861738</v>
      </c>
      <c r="R12" s="120">
        <f aca="true" t="shared" si="1" ref="R12:R69">IF(O12&gt;0,(O12-K12)/K12," ")</f>
        <v>0.2534802784222738</v>
      </c>
    </row>
    <row r="13" spans="1:18" s="104" customFormat="1" ht="23.25">
      <c r="A13" s="105" t="s">
        <v>9</v>
      </c>
      <c r="B13" s="121">
        <v>3526</v>
      </c>
      <c r="C13" s="122">
        <v>3646</v>
      </c>
      <c r="D13" s="109">
        <v>3756</v>
      </c>
      <c r="E13" s="109">
        <v>3813</v>
      </c>
      <c r="F13" s="109">
        <v>3785</v>
      </c>
      <c r="G13" s="110">
        <v>3754</v>
      </c>
      <c r="H13" s="111">
        <v>3773</v>
      </c>
      <c r="I13" s="112">
        <v>3685</v>
      </c>
      <c r="J13" s="113">
        <v>3500</v>
      </c>
      <c r="K13" s="114">
        <v>3548</v>
      </c>
      <c r="L13" s="115">
        <v>3465</v>
      </c>
      <c r="M13" s="115">
        <v>3497</v>
      </c>
      <c r="N13" s="116">
        <v>3515</v>
      </c>
      <c r="O13" s="117">
        <v>3569</v>
      </c>
      <c r="P13" s="118">
        <v>3163.26</v>
      </c>
      <c r="Q13" s="119">
        <f t="shared" si="0"/>
        <v>0.015362731152204837</v>
      </c>
      <c r="R13" s="120">
        <f t="shared" si="1"/>
        <v>0.005918827508455468</v>
      </c>
    </row>
    <row r="14" spans="1:18" s="104" customFormat="1" ht="23.25">
      <c r="A14" s="105" t="s">
        <v>10</v>
      </c>
      <c r="B14" s="121">
        <v>2473</v>
      </c>
      <c r="C14" s="122">
        <v>2789</v>
      </c>
      <c r="D14" s="109">
        <v>2723</v>
      </c>
      <c r="E14" s="109">
        <v>2635</v>
      </c>
      <c r="F14" s="109">
        <v>2745</v>
      </c>
      <c r="G14" s="110">
        <v>2725</v>
      </c>
      <c r="H14" s="111">
        <v>2676</v>
      </c>
      <c r="I14" s="112">
        <v>2712</v>
      </c>
      <c r="J14" s="113">
        <v>2871</v>
      </c>
      <c r="K14" s="114">
        <v>3037</v>
      </c>
      <c r="L14" s="115">
        <v>3127</v>
      </c>
      <c r="M14" s="115">
        <v>3053</v>
      </c>
      <c r="N14" s="116">
        <v>3008</v>
      </c>
      <c r="O14" s="117">
        <v>3059</v>
      </c>
      <c r="P14" s="118">
        <v>2668</v>
      </c>
      <c r="Q14" s="119">
        <f t="shared" si="0"/>
        <v>0.01695478723404255</v>
      </c>
      <c r="R14" s="120">
        <f t="shared" si="1"/>
        <v>0.007243990780375371</v>
      </c>
    </row>
    <row r="15" spans="1:18" s="104" customFormat="1" ht="23.25">
      <c r="A15" s="105" t="s">
        <v>11</v>
      </c>
      <c r="B15" s="121">
        <v>14383</v>
      </c>
      <c r="C15" s="122">
        <v>14151</v>
      </c>
      <c r="D15" s="109">
        <v>14441</v>
      </c>
      <c r="E15" s="109">
        <v>14258</v>
      </c>
      <c r="F15" s="109">
        <v>14692</v>
      </c>
      <c r="G15" s="110">
        <v>14787</v>
      </c>
      <c r="H15" s="111">
        <v>14658</v>
      </c>
      <c r="I15" s="112">
        <v>15010</v>
      </c>
      <c r="J15" s="113">
        <v>15167</v>
      </c>
      <c r="K15" s="114">
        <v>15346</v>
      </c>
      <c r="L15" s="115">
        <v>15752</v>
      </c>
      <c r="M15" s="115">
        <v>15995</v>
      </c>
      <c r="N15" s="116">
        <v>16405</v>
      </c>
      <c r="O15" s="117">
        <v>17269</v>
      </c>
      <c r="P15" s="118">
        <v>14338</v>
      </c>
      <c r="Q15" s="119">
        <f t="shared" si="0"/>
        <v>0.05266686985675099</v>
      </c>
      <c r="R15" s="120">
        <f t="shared" si="1"/>
        <v>0.1253095269125505</v>
      </c>
    </row>
    <row r="16" spans="1:18" s="104" customFormat="1" ht="39" customHeight="1">
      <c r="A16" s="105" t="s">
        <v>70</v>
      </c>
      <c r="B16" s="121">
        <v>5166</v>
      </c>
      <c r="C16" s="122">
        <v>5492</v>
      </c>
      <c r="D16" s="109">
        <v>5451</v>
      </c>
      <c r="E16" s="109">
        <v>5271</v>
      </c>
      <c r="F16" s="109">
        <v>5310</v>
      </c>
      <c r="G16" s="110">
        <v>5428</v>
      </c>
      <c r="H16" s="111">
        <v>5635</v>
      </c>
      <c r="I16" s="112">
        <v>5629</v>
      </c>
      <c r="J16" s="113">
        <v>5556</v>
      </c>
      <c r="K16" s="114">
        <v>5237</v>
      </c>
      <c r="L16" s="115">
        <v>5673</v>
      </c>
      <c r="M16" s="115">
        <v>6154</v>
      </c>
      <c r="N16" s="116">
        <v>6358</v>
      </c>
      <c r="O16" s="117">
        <v>6581</v>
      </c>
      <c r="P16" s="118">
        <v>4335.67</v>
      </c>
      <c r="Q16" s="119">
        <f t="shared" si="0"/>
        <v>0.035073922617175214</v>
      </c>
      <c r="R16" s="120">
        <f t="shared" si="1"/>
        <v>0.2566354783272866</v>
      </c>
    </row>
    <row r="17" spans="1:18" s="104" customFormat="1" ht="27.75" customHeight="1">
      <c r="A17" s="105" t="s">
        <v>12</v>
      </c>
      <c r="B17" s="121">
        <v>10902</v>
      </c>
      <c r="C17" s="122">
        <v>11253</v>
      </c>
      <c r="D17" s="109">
        <v>11771</v>
      </c>
      <c r="E17" s="109">
        <v>11622</v>
      </c>
      <c r="F17" s="109">
        <v>11033</v>
      </c>
      <c r="G17" s="110">
        <v>10663</v>
      </c>
      <c r="H17" s="111">
        <v>10907</v>
      </c>
      <c r="I17" s="112">
        <v>10487</v>
      </c>
      <c r="J17" s="113">
        <v>10764</v>
      </c>
      <c r="K17" s="114">
        <v>10968</v>
      </c>
      <c r="L17" s="115">
        <v>11318</v>
      </c>
      <c r="M17" s="115">
        <v>11491</v>
      </c>
      <c r="N17" s="116">
        <v>11757</v>
      </c>
      <c r="O17" s="117">
        <v>11810</v>
      </c>
      <c r="P17" s="118">
        <v>8354.07</v>
      </c>
      <c r="Q17" s="119">
        <f t="shared" si="0"/>
        <v>0.004507952709024411</v>
      </c>
      <c r="R17" s="120">
        <f t="shared" si="1"/>
        <v>0.07676878191101386</v>
      </c>
    </row>
    <row r="18" spans="1:18" s="104" customFormat="1" ht="27.75">
      <c r="A18" s="105" t="s">
        <v>71</v>
      </c>
      <c r="B18" s="121">
        <v>2064</v>
      </c>
      <c r="C18" s="122">
        <v>2329</v>
      </c>
      <c r="D18" s="109">
        <v>2505</v>
      </c>
      <c r="E18" s="109">
        <v>2487</v>
      </c>
      <c r="F18" s="109">
        <v>2364</v>
      </c>
      <c r="G18" s="110">
        <v>2200</v>
      </c>
      <c r="H18" s="111">
        <v>2167</v>
      </c>
      <c r="I18" s="112">
        <v>2094</v>
      </c>
      <c r="J18" s="113">
        <v>2254</v>
      </c>
      <c r="K18" s="114">
        <v>2306</v>
      </c>
      <c r="L18" s="115">
        <v>2332</v>
      </c>
      <c r="M18" s="115">
        <v>2482</v>
      </c>
      <c r="N18" s="116">
        <v>2875</v>
      </c>
      <c r="O18" s="117">
        <v>2942</v>
      </c>
      <c r="P18" s="118">
        <v>2465.2</v>
      </c>
      <c r="Q18" s="119">
        <f t="shared" si="0"/>
        <v>0.023304347826086955</v>
      </c>
      <c r="R18" s="120">
        <f t="shared" si="1"/>
        <v>0.27580225498699046</v>
      </c>
    </row>
    <row r="19" spans="1:18" s="104" customFormat="1" ht="23.25">
      <c r="A19" s="105" t="s">
        <v>13</v>
      </c>
      <c r="B19" s="121">
        <v>1408</v>
      </c>
      <c r="C19" s="122">
        <v>1516</v>
      </c>
      <c r="D19" s="109">
        <v>1734</v>
      </c>
      <c r="E19" s="109">
        <v>1828</v>
      </c>
      <c r="F19" s="109">
        <v>1791</v>
      </c>
      <c r="G19" s="110">
        <v>1851</v>
      </c>
      <c r="H19" s="111">
        <v>1856</v>
      </c>
      <c r="I19" s="112">
        <v>1852</v>
      </c>
      <c r="J19" s="113">
        <v>1861</v>
      </c>
      <c r="K19" s="114">
        <v>1855</v>
      </c>
      <c r="L19" s="115">
        <v>1936</v>
      </c>
      <c r="M19" s="115">
        <v>2017</v>
      </c>
      <c r="N19" s="116">
        <v>2170</v>
      </c>
      <c r="O19" s="117">
        <v>2226</v>
      </c>
      <c r="P19" s="118">
        <v>1968.65</v>
      </c>
      <c r="Q19" s="119">
        <f t="shared" si="0"/>
        <v>0.025806451612903226</v>
      </c>
      <c r="R19" s="120">
        <f t="shared" si="1"/>
        <v>0.2</v>
      </c>
    </row>
    <row r="20" spans="1:18" s="104" customFormat="1" ht="23.25">
      <c r="A20" s="105" t="s">
        <v>14</v>
      </c>
      <c r="B20" s="121">
        <v>3618</v>
      </c>
      <c r="C20" s="122">
        <v>3288</v>
      </c>
      <c r="D20" s="109">
        <v>3413</v>
      </c>
      <c r="E20" s="109">
        <v>3563</v>
      </c>
      <c r="F20" s="109">
        <v>3242</v>
      </c>
      <c r="G20" s="110">
        <v>3078</v>
      </c>
      <c r="H20" s="111">
        <v>2953</v>
      </c>
      <c r="I20" s="112">
        <v>3069</v>
      </c>
      <c r="J20" s="113">
        <v>3040</v>
      </c>
      <c r="K20" s="114">
        <v>3042</v>
      </c>
      <c r="L20" s="115">
        <v>3144</v>
      </c>
      <c r="M20" s="115">
        <v>3200</v>
      </c>
      <c r="N20" s="116">
        <v>3251</v>
      </c>
      <c r="O20" s="117">
        <v>3312</v>
      </c>
      <c r="P20" s="118">
        <v>3033</v>
      </c>
      <c r="Q20" s="119">
        <f t="shared" si="0"/>
        <v>0.01876345739772378</v>
      </c>
      <c r="R20" s="120">
        <f t="shared" si="1"/>
        <v>0.08875739644970414</v>
      </c>
    </row>
    <row r="21" spans="1:18" s="104" customFormat="1" ht="23.25">
      <c r="A21" s="105" t="s">
        <v>15</v>
      </c>
      <c r="B21" s="121">
        <v>8396</v>
      </c>
      <c r="C21" s="122">
        <v>9057</v>
      </c>
      <c r="D21" s="109">
        <v>9473</v>
      </c>
      <c r="E21" s="109">
        <v>9567</v>
      </c>
      <c r="F21" s="109">
        <v>8882</v>
      </c>
      <c r="G21" s="110">
        <v>9148</v>
      </c>
      <c r="H21" s="111">
        <v>9030</v>
      </c>
      <c r="I21" s="112">
        <v>8695</v>
      </c>
      <c r="J21" s="113">
        <v>8739</v>
      </c>
      <c r="K21" s="114">
        <v>8481</v>
      </c>
      <c r="L21" s="115">
        <v>8486</v>
      </c>
      <c r="M21" s="115">
        <v>8553</v>
      </c>
      <c r="N21" s="116">
        <v>9516</v>
      </c>
      <c r="O21" s="117">
        <v>10075</v>
      </c>
      <c r="P21" s="118">
        <v>9311</v>
      </c>
      <c r="Q21" s="119">
        <f t="shared" si="0"/>
        <v>0.05874316939890711</v>
      </c>
      <c r="R21" s="120">
        <f t="shared" si="1"/>
        <v>0.1879495342530362</v>
      </c>
    </row>
    <row r="22" spans="1:18" s="104" customFormat="1" ht="24" thickBot="1">
      <c r="A22" s="124"/>
      <c r="B22" s="121"/>
      <c r="C22" s="122"/>
      <c r="D22" s="109"/>
      <c r="E22" s="109"/>
      <c r="F22" s="109"/>
      <c r="G22" s="125"/>
      <c r="H22" s="94"/>
      <c r="I22" s="95"/>
      <c r="J22" s="113"/>
      <c r="K22" s="114"/>
      <c r="L22" s="115"/>
      <c r="M22" s="115"/>
      <c r="N22" s="126"/>
      <c r="O22" s="117"/>
      <c r="P22" s="118"/>
      <c r="Q22" s="119" t="str">
        <f t="shared" si="0"/>
        <v> </v>
      </c>
      <c r="R22" s="120" t="str">
        <f t="shared" si="1"/>
        <v> </v>
      </c>
    </row>
    <row r="23" spans="1:18" s="123" customFormat="1" ht="28.5" customHeight="1" thickBot="1">
      <c r="A23" s="127" t="s">
        <v>16</v>
      </c>
      <c r="B23" s="128">
        <f>SUM(B11:B22)</f>
        <v>65187</v>
      </c>
      <c r="C23" s="129">
        <f>SUM(C11:C22)</f>
        <v>67398</v>
      </c>
      <c r="D23" s="128">
        <f>SUM(D11:D22)</f>
        <v>69748</v>
      </c>
      <c r="E23" s="128">
        <f>SUM(E11:E22)</f>
        <v>69342</v>
      </c>
      <c r="F23" s="128">
        <f>SUM(F11:F22)</f>
        <v>68983</v>
      </c>
      <c r="G23" s="128">
        <f aca="true" t="shared" si="2" ref="G23:M23">SUM(G11:G22)</f>
        <v>68340</v>
      </c>
      <c r="H23" s="130">
        <f t="shared" si="2"/>
        <v>68316</v>
      </c>
      <c r="I23" s="131">
        <f t="shared" si="2"/>
        <v>68055</v>
      </c>
      <c r="J23" s="132">
        <f t="shared" si="2"/>
        <v>69053</v>
      </c>
      <c r="K23" s="133">
        <f t="shared" si="2"/>
        <v>69421</v>
      </c>
      <c r="L23" s="134">
        <f t="shared" si="2"/>
        <v>71377</v>
      </c>
      <c r="M23" s="134">
        <f t="shared" si="2"/>
        <v>72732</v>
      </c>
      <c r="N23" s="134">
        <f>SUM(N11:N22)</f>
        <v>75677</v>
      </c>
      <c r="O23" s="135">
        <f>SUM(O11:O22)</f>
        <v>77845</v>
      </c>
      <c r="P23" s="136">
        <f>SUM(P11:P22)</f>
        <v>63861.85</v>
      </c>
      <c r="Q23" s="137">
        <f t="shared" si="0"/>
        <v>0.0286480700873449</v>
      </c>
      <c r="R23" s="137">
        <f t="shared" si="1"/>
        <v>0.12134656660088446</v>
      </c>
    </row>
    <row r="24" spans="1:18" s="104" customFormat="1" ht="23.25">
      <c r="A24" s="124"/>
      <c r="B24" s="121"/>
      <c r="C24" s="122"/>
      <c r="D24" s="138"/>
      <c r="E24" s="92"/>
      <c r="F24" s="92"/>
      <c r="G24" s="93"/>
      <c r="H24" s="94"/>
      <c r="I24" s="95"/>
      <c r="J24" s="113"/>
      <c r="K24" s="139"/>
      <c r="L24" s="115"/>
      <c r="M24" s="115"/>
      <c r="N24" s="126"/>
      <c r="O24" s="117"/>
      <c r="P24" s="118"/>
      <c r="Q24" s="119" t="str">
        <f t="shared" si="0"/>
        <v> </v>
      </c>
      <c r="R24" s="120" t="str">
        <f t="shared" si="1"/>
        <v> </v>
      </c>
    </row>
    <row r="25" spans="1:18" s="104" customFormat="1" ht="23.25">
      <c r="A25" s="140" t="s">
        <v>17</v>
      </c>
      <c r="B25" s="121"/>
      <c r="C25" s="122"/>
      <c r="D25" s="138"/>
      <c r="E25" s="92"/>
      <c r="F25" s="92"/>
      <c r="G25" s="93"/>
      <c r="H25" s="111"/>
      <c r="I25" s="95"/>
      <c r="J25" s="113"/>
      <c r="K25" s="139"/>
      <c r="L25" s="115"/>
      <c r="M25" s="115"/>
      <c r="N25" s="126"/>
      <c r="O25" s="117"/>
      <c r="P25" s="118"/>
      <c r="Q25" s="119" t="str">
        <f t="shared" si="0"/>
        <v> </v>
      </c>
      <c r="R25" s="120" t="str">
        <f t="shared" si="1"/>
        <v> </v>
      </c>
    </row>
    <row r="26" spans="1:18" s="104" customFormat="1" ht="27.75">
      <c r="A26" s="105" t="s">
        <v>72</v>
      </c>
      <c r="B26" s="121">
        <v>1700</v>
      </c>
      <c r="C26" s="122">
        <v>1768</v>
      </c>
      <c r="D26" s="109">
        <v>1745</v>
      </c>
      <c r="E26" s="109">
        <v>1680</v>
      </c>
      <c r="F26" s="109">
        <v>2114</v>
      </c>
      <c r="G26" s="110">
        <v>2205</v>
      </c>
      <c r="H26" s="111">
        <v>2181</v>
      </c>
      <c r="I26" s="112">
        <v>2154</v>
      </c>
      <c r="J26" s="113">
        <v>1915</v>
      </c>
      <c r="K26" s="114">
        <v>1980</v>
      </c>
      <c r="L26" s="115">
        <v>1840</v>
      </c>
      <c r="M26" s="115">
        <v>2010</v>
      </c>
      <c r="N26" s="116">
        <v>2067</v>
      </c>
      <c r="O26" s="117">
        <v>2017</v>
      </c>
      <c r="P26" s="118">
        <v>1374</v>
      </c>
      <c r="Q26" s="119">
        <f t="shared" si="0"/>
        <v>-0.024189646831156264</v>
      </c>
      <c r="R26" s="120">
        <f t="shared" si="1"/>
        <v>0.018686868686868686</v>
      </c>
    </row>
    <row r="27" spans="1:18" s="104" customFormat="1" ht="27.75">
      <c r="A27" s="105" t="s">
        <v>73</v>
      </c>
      <c r="B27" s="121">
        <v>1520</v>
      </c>
      <c r="C27" s="122">
        <v>1694</v>
      </c>
      <c r="D27" s="109">
        <v>1872</v>
      </c>
      <c r="E27" s="109">
        <v>1962</v>
      </c>
      <c r="F27" s="109">
        <v>2326</v>
      </c>
      <c r="G27" s="110">
        <v>2086</v>
      </c>
      <c r="H27" s="111">
        <v>2428</v>
      </c>
      <c r="I27" s="112">
        <v>2495</v>
      </c>
      <c r="J27" s="113">
        <v>2656</v>
      </c>
      <c r="K27" s="114">
        <v>2772</v>
      </c>
      <c r="L27" s="115">
        <v>2852</v>
      </c>
      <c r="M27" s="115">
        <v>3132</v>
      </c>
      <c r="N27" s="116">
        <v>3632</v>
      </c>
      <c r="O27" s="117">
        <v>3640</v>
      </c>
      <c r="P27" s="118">
        <v>2429.4</v>
      </c>
      <c r="Q27" s="119">
        <f t="shared" si="0"/>
        <v>0.0022026431718061676</v>
      </c>
      <c r="R27" s="120">
        <f t="shared" si="1"/>
        <v>0.31313131313131315</v>
      </c>
    </row>
    <row r="28" spans="1:18" s="104" customFormat="1" ht="23.25">
      <c r="A28" s="105" t="s">
        <v>18</v>
      </c>
      <c r="B28" s="106">
        <v>0</v>
      </c>
      <c r="C28" s="107">
        <v>0</v>
      </c>
      <c r="D28" s="108">
        <v>0</v>
      </c>
      <c r="E28" s="92">
        <v>488</v>
      </c>
      <c r="F28" s="109">
        <v>614</v>
      </c>
      <c r="G28" s="110">
        <v>749</v>
      </c>
      <c r="H28" s="111">
        <v>852</v>
      </c>
      <c r="I28" s="112">
        <v>900</v>
      </c>
      <c r="J28" s="113">
        <v>1069</v>
      </c>
      <c r="K28" s="114">
        <v>1141</v>
      </c>
      <c r="L28" s="115">
        <v>1238</v>
      </c>
      <c r="M28" s="115">
        <v>1248</v>
      </c>
      <c r="N28" s="116">
        <v>1347</v>
      </c>
      <c r="O28" s="117">
        <v>1309</v>
      </c>
      <c r="P28" s="118">
        <v>868.2</v>
      </c>
      <c r="Q28" s="119">
        <f t="shared" si="0"/>
        <v>-0.028210838901262063</v>
      </c>
      <c r="R28" s="120">
        <f t="shared" si="1"/>
        <v>0.147239263803681</v>
      </c>
    </row>
    <row r="29" spans="1:18" s="104" customFormat="1" ht="23.25">
      <c r="A29" s="105" t="s">
        <v>19</v>
      </c>
      <c r="B29" s="106">
        <v>0</v>
      </c>
      <c r="C29" s="107">
        <v>0</v>
      </c>
      <c r="D29" s="92">
        <v>314</v>
      </c>
      <c r="E29" s="92">
        <v>342</v>
      </c>
      <c r="F29" s="109">
        <v>797</v>
      </c>
      <c r="G29" s="110">
        <v>727</v>
      </c>
      <c r="H29" s="111">
        <v>429</v>
      </c>
      <c r="I29" s="112">
        <v>489</v>
      </c>
      <c r="J29" s="113">
        <v>524</v>
      </c>
      <c r="K29" s="114">
        <v>552</v>
      </c>
      <c r="L29" s="115">
        <v>598</v>
      </c>
      <c r="M29" s="115">
        <v>743</v>
      </c>
      <c r="N29" s="116">
        <v>1101</v>
      </c>
      <c r="O29" s="117">
        <v>1029</v>
      </c>
      <c r="P29" s="118">
        <v>622</v>
      </c>
      <c r="Q29" s="119">
        <f t="shared" si="0"/>
        <v>-0.0653950953678474</v>
      </c>
      <c r="R29" s="120">
        <f t="shared" si="1"/>
        <v>0.8641304347826086</v>
      </c>
    </row>
    <row r="30" spans="1:18" s="104" customFormat="1" ht="37.5" customHeight="1">
      <c r="A30" s="105" t="s">
        <v>20</v>
      </c>
      <c r="B30" s="106">
        <v>0</v>
      </c>
      <c r="C30" s="107">
        <v>0</v>
      </c>
      <c r="D30" s="92">
        <v>503</v>
      </c>
      <c r="E30" s="92">
        <v>818</v>
      </c>
      <c r="F30" s="109">
        <v>1042</v>
      </c>
      <c r="G30" s="110">
        <v>1093</v>
      </c>
      <c r="H30" s="111">
        <v>1026</v>
      </c>
      <c r="I30" s="112">
        <v>1169</v>
      </c>
      <c r="J30" s="113">
        <v>1242</v>
      </c>
      <c r="K30" s="114">
        <v>1235</v>
      </c>
      <c r="L30" s="115">
        <v>1469</v>
      </c>
      <c r="M30" s="115">
        <v>1667</v>
      </c>
      <c r="N30" s="116">
        <v>1833</v>
      </c>
      <c r="O30" s="117">
        <v>1675</v>
      </c>
      <c r="P30" s="118">
        <v>1255.1</v>
      </c>
      <c r="Q30" s="119">
        <f t="shared" si="0"/>
        <v>-0.0861974904528096</v>
      </c>
      <c r="R30" s="120">
        <f t="shared" si="1"/>
        <v>0.3562753036437247</v>
      </c>
    </row>
    <row r="31" spans="1:18" s="104" customFormat="1" ht="23.25">
      <c r="A31" s="105" t="s">
        <v>21</v>
      </c>
      <c r="B31" s="121">
        <v>0</v>
      </c>
      <c r="C31" s="122">
        <v>0</v>
      </c>
      <c r="D31" s="109">
        <v>135</v>
      </c>
      <c r="E31" s="109">
        <v>210</v>
      </c>
      <c r="F31" s="109">
        <v>611</v>
      </c>
      <c r="G31" s="110">
        <v>663</v>
      </c>
      <c r="H31" s="111">
        <v>687</v>
      </c>
      <c r="I31" s="112">
        <v>814</v>
      </c>
      <c r="J31" s="113">
        <v>837</v>
      </c>
      <c r="K31" s="114">
        <v>814</v>
      </c>
      <c r="L31" s="115">
        <v>890</v>
      </c>
      <c r="M31" s="115">
        <v>945</v>
      </c>
      <c r="N31" s="116">
        <v>1062</v>
      </c>
      <c r="O31" s="117">
        <v>1067</v>
      </c>
      <c r="P31" s="118">
        <v>624.4</v>
      </c>
      <c r="Q31" s="119">
        <f t="shared" si="0"/>
        <v>0.004708097928436911</v>
      </c>
      <c r="R31" s="120">
        <f t="shared" si="1"/>
        <v>0.3108108108108108</v>
      </c>
    </row>
    <row r="32" spans="1:18" s="104" customFormat="1" ht="18.75" customHeight="1">
      <c r="A32" s="105" t="s">
        <v>74</v>
      </c>
      <c r="B32" s="106">
        <v>1178</v>
      </c>
      <c r="C32" s="107">
        <v>1311</v>
      </c>
      <c r="D32" s="108">
        <v>1291</v>
      </c>
      <c r="E32" s="92">
        <v>1306</v>
      </c>
      <c r="F32" s="109">
        <v>1333</v>
      </c>
      <c r="G32" s="110">
        <v>1990</v>
      </c>
      <c r="H32" s="111">
        <v>1910</v>
      </c>
      <c r="I32" s="112">
        <v>2072</v>
      </c>
      <c r="J32" s="113">
        <v>1158</v>
      </c>
      <c r="K32" s="114">
        <v>1358</v>
      </c>
      <c r="L32" s="115">
        <v>1300</v>
      </c>
      <c r="M32" s="115">
        <v>1572</v>
      </c>
      <c r="N32" s="116">
        <v>1498</v>
      </c>
      <c r="O32" s="117">
        <v>1593</v>
      </c>
      <c r="P32" s="118">
        <v>992.66</v>
      </c>
      <c r="Q32" s="119">
        <f t="shared" si="0"/>
        <v>0.06341789052069426</v>
      </c>
      <c r="R32" s="120">
        <f t="shared" si="1"/>
        <v>0.17304860088365243</v>
      </c>
    </row>
    <row r="33" spans="1:18" s="104" customFormat="1" ht="23.25">
      <c r="A33" s="105" t="s">
        <v>22</v>
      </c>
      <c r="B33" s="106">
        <v>0</v>
      </c>
      <c r="C33" s="107">
        <v>0</v>
      </c>
      <c r="D33" s="92">
        <v>136</v>
      </c>
      <c r="E33" s="92">
        <v>139</v>
      </c>
      <c r="F33" s="109">
        <v>700</v>
      </c>
      <c r="G33" s="110">
        <v>740</v>
      </c>
      <c r="H33" s="111">
        <v>1317</v>
      </c>
      <c r="I33" s="112">
        <v>1451</v>
      </c>
      <c r="J33" s="113">
        <v>1119</v>
      </c>
      <c r="K33" s="114">
        <v>1072</v>
      </c>
      <c r="L33" s="115">
        <v>997</v>
      </c>
      <c r="M33" s="115">
        <v>1138</v>
      </c>
      <c r="N33" s="116">
        <v>1159</v>
      </c>
      <c r="O33" s="117">
        <v>1301</v>
      </c>
      <c r="P33" s="118">
        <v>722.53</v>
      </c>
      <c r="Q33" s="119">
        <f t="shared" si="0"/>
        <v>0.12251941328731665</v>
      </c>
      <c r="R33" s="120">
        <f t="shared" si="1"/>
        <v>0.21361940298507462</v>
      </c>
    </row>
    <row r="34" spans="1:18" s="104" customFormat="1" ht="37.5" customHeight="1">
      <c r="A34" s="105" t="s">
        <v>23</v>
      </c>
      <c r="B34" s="106">
        <v>1166</v>
      </c>
      <c r="C34" s="107">
        <v>1310</v>
      </c>
      <c r="D34" s="92">
        <v>1429</v>
      </c>
      <c r="E34" s="92">
        <v>1620</v>
      </c>
      <c r="F34" s="109">
        <v>1607</v>
      </c>
      <c r="G34" s="110">
        <v>1608</v>
      </c>
      <c r="H34" s="111">
        <v>2213</v>
      </c>
      <c r="I34" s="112">
        <v>1828</v>
      </c>
      <c r="J34" s="113">
        <v>1816</v>
      </c>
      <c r="K34" s="114">
        <v>1817</v>
      </c>
      <c r="L34" s="115">
        <v>1889</v>
      </c>
      <c r="M34" s="115">
        <v>2012</v>
      </c>
      <c r="N34" s="116">
        <v>2120</v>
      </c>
      <c r="O34" s="117">
        <v>2186</v>
      </c>
      <c r="P34" s="118">
        <v>1545.53</v>
      </c>
      <c r="Q34" s="119">
        <f t="shared" si="0"/>
        <v>0.031132075471698113</v>
      </c>
      <c r="R34" s="120">
        <f t="shared" si="1"/>
        <v>0.2030820033021464</v>
      </c>
    </row>
    <row r="35" spans="1:18" s="104" customFormat="1" ht="27.75">
      <c r="A35" s="105" t="s">
        <v>75</v>
      </c>
      <c r="B35" s="121">
        <v>1966</v>
      </c>
      <c r="C35" s="122">
        <v>2188</v>
      </c>
      <c r="D35" s="109">
        <v>2300</v>
      </c>
      <c r="E35" s="109">
        <v>2100</v>
      </c>
      <c r="F35" s="109">
        <v>1988</v>
      </c>
      <c r="G35" s="110">
        <v>1866</v>
      </c>
      <c r="H35" s="111">
        <v>1940</v>
      </c>
      <c r="I35" s="112">
        <v>2010</v>
      </c>
      <c r="J35" s="113">
        <v>2184</v>
      </c>
      <c r="K35" s="114">
        <v>2219</v>
      </c>
      <c r="L35" s="115">
        <v>2422</v>
      </c>
      <c r="M35" s="115">
        <v>2987</v>
      </c>
      <c r="N35" s="116">
        <v>3165</v>
      </c>
      <c r="O35" s="117">
        <v>2895</v>
      </c>
      <c r="P35" s="118">
        <v>1723</v>
      </c>
      <c r="Q35" s="119">
        <f t="shared" si="0"/>
        <v>-0.08530805687203792</v>
      </c>
      <c r="R35" s="120">
        <f t="shared" si="1"/>
        <v>0.3046417305092384</v>
      </c>
    </row>
    <row r="36" spans="1:18" s="104" customFormat="1" ht="23.25">
      <c r="A36" s="105" t="s">
        <v>24</v>
      </c>
      <c r="B36" s="106">
        <v>1197</v>
      </c>
      <c r="C36" s="107">
        <v>1524</v>
      </c>
      <c r="D36" s="108">
        <v>1612</v>
      </c>
      <c r="E36" s="92">
        <v>1761</v>
      </c>
      <c r="F36" s="109">
        <v>2244</v>
      </c>
      <c r="G36" s="110">
        <v>2869</v>
      </c>
      <c r="H36" s="111">
        <v>3240</v>
      </c>
      <c r="I36" s="112">
        <v>3542</v>
      </c>
      <c r="J36" s="113">
        <v>3923</v>
      </c>
      <c r="K36" s="114">
        <v>4058</v>
      </c>
      <c r="L36" s="115">
        <v>4292</v>
      </c>
      <c r="M36" s="115">
        <v>4731</v>
      </c>
      <c r="N36" s="116">
        <v>4915</v>
      </c>
      <c r="O36" s="117">
        <v>5355</v>
      </c>
      <c r="P36" s="118">
        <v>2952</v>
      </c>
      <c r="Q36" s="119">
        <f t="shared" si="0"/>
        <v>0.08952187182095625</v>
      </c>
      <c r="R36" s="120">
        <f t="shared" si="1"/>
        <v>0.3196155741744702</v>
      </c>
    </row>
    <row r="37" spans="1:18" s="104" customFormat="1" ht="23.25">
      <c r="A37" s="105" t="s">
        <v>52</v>
      </c>
      <c r="B37" s="106">
        <v>0</v>
      </c>
      <c r="C37" s="107">
        <v>0</v>
      </c>
      <c r="D37" s="92">
        <v>201</v>
      </c>
      <c r="E37" s="92">
        <v>297</v>
      </c>
      <c r="F37" s="109">
        <v>569</v>
      </c>
      <c r="G37" s="110">
        <v>601</v>
      </c>
      <c r="H37" s="111">
        <v>682</v>
      </c>
      <c r="I37" s="112">
        <v>788</v>
      </c>
      <c r="J37" s="113">
        <v>896</v>
      </c>
      <c r="K37" s="114">
        <v>829</v>
      </c>
      <c r="L37" s="115">
        <v>968</v>
      </c>
      <c r="M37" s="115">
        <v>1255</v>
      </c>
      <c r="N37" s="116">
        <v>1291</v>
      </c>
      <c r="O37" s="117">
        <v>1380</v>
      </c>
      <c r="P37" s="118">
        <v>760</v>
      </c>
      <c r="Q37" s="119">
        <f t="shared" si="0"/>
        <v>0.06893880712625872</v>
      </c>
      <c r="R37" s="120">
        <f t="shared" si="1"/>
        <v>0.6646562123039808</v>
      </c>
    </row>
    <row r="38" spans="1:18" s="104" customFormat="1" ht="37.5" customHeight="1">
      <c r="A38" s="105" t="s">
        <v>25</v>
      </c>
      <c r="B38" s="106">
        <v>0</v>
      </c>
      <c r="C38" s="107">
        <v>0</v>
      </c>
      <c r="D38" s="92">
        <v>141</v>
      </c>
      <c r="E38" s="92">
        <v>311</v>
      </c>
      <c r="F38" s="109">
        <v>453</v>
      </c>
      <c r="G38" s="110">
        <v>592</v>
      </c>
      <c r="H38" s="111">
        <v>718</v>
      </c>
      <c r="I38" s="112">
        <v>776</v>
      </c>
      <c r="J38" s="113">
        <v>829</v>
      </c>
      <c r="K38" s="114">
        <v>797</v>
      </c>
      <c r="L38" s="115">
        <v>878</v>
      </c>
      <c r="M38" s="115">
        <v>1004</v>
      </c>
      <c r="N38" s="116">
        <v>947</v>
      </c>
      <c r="O38" s="117">
        <v>975</v>
      </c>
      <c r="P38" s="118">
        <v>630.93</v>
      </c>
      <c r="Q38" s="119">
        <f t="shared" si="0"/>
        <v>0.029567053854276663</v>
      </c>
      <c r="R38" s="120">
        <f t="shared" si="1"/>
        <v>0.2233375156838143</v>
      </c>
    </row>
    <row r="39" spans="1:18" s="104" customFormat="1" ht="23.25">
      <c r="A39" s="105" t="s">
        <v>26</v>
      </c>
      <c r="B39" s="121">
        <v>1467</v>
      </c>
      <c r="C39" s="122">
        <v>1563</v>
      </c>
      <c r="D39" s="109">
        <v>1681</v>
      </c>
      <c r="E39" s="109">
        <v>1494</v>
      </c>
      <c r="F39" s="109">
        <v>2165</v>
      </c>
      <c r="G39" s="110">
        <v>2416</v>
      </c>
      <c r="H39" s="111">
        <v>2494</v>
      </c>
      <c r="I39" s="112">
        <v>2521</v>
      </c>
      <c r="J39" s="113">
        <v>2107</v>
      </c>
      <c r="K39" s="114">
        <v>2364</v>
      </c>
      <c r="L39" s="115">
        <v>2267</v>
      </c>
      <c r="M39" s="115">
        <v>2322</v>
      </c>
      <c r="N39" s="116">
        <v>2216</v>
      </c>
      <c r="O39" s="117">
        <v>2316</v>
      </c>
      <c r="P39" s="118">
        <v>1329</v>
      </c>
      <c r="Q39" s="119">
        <f t="shared" si="0"/>
        <v>0.04512635379061372</v>
      </c>
      <c r="R39" s="120">
        <f t="shared" si="1"/>
        <v>-0.02030456852791878</v>
      </c>
    </row>
    <row r="40" spans="1:18" s="104" customFormat="1" ht="23.25">
      <c r="A40" s="105" t="s">
        <v>27</v>
      </c>
      <c r="B40" s="106">
        <v>0</v>
      </c>
      <c r="C40" s="107">
        <v>0</v>
      </c>
      <c r="D40" s="108">
        <v>850</v>
      </c>
      <c r="E40" s="92">
        <v>1167</v>
      </c>
      <c r="F40" s="109">
        <v>1327</v>
      </c>
      <c r="G40" s="110">
        <v>1638</v>
      </c>
      <c r="H40" s="111">
        <v>2469</v>
      </c>
      <c r="I40" s="112">
        <v>3356</v>
      </c>
      <c r="J40" s="113">
        <v>4112</v>
      </c>
      <c r="K40" s="114">
        <v>4306</v>
      </c>
      <c r="L40" s="115">
        <v>4965</v>
      </c>
      <c r="M40" s="115">
        <v>5348</v>
      </c>
      <c r="N40" s="116">
        <v>6128</v>
      </c>
      <c r="O40" s="117">
        <v>7222</v>
      </c>
      <c r="P40" s="118">
        <v>4747</v>
      </c>
      <c r="Q40" s="119">
        <f t="shared" si="0"/>
        <v>0.17852480417754568</v>
      </c>
      <c r="R40" s="120">
        <f t="shared" si="1"/>
        <v>0.6771946121690664</v>
      </c>
    </row>
    <row r="41" spans="1:18" s="104" customFormat="1" ht="23.25">
      <c r="A41" s="105" t="s">
        <v>28</v>
      </c>
      <c r="B41" s="106">
        <v>543</v>
      </c>
      <c r="C41" s="107">
        <v>662</v>
      </c>
      <c r="D41" s="92">
        <v>736</v>
      </c>
      <c r="E41" s="92">
        <v>703</v>
      </c>
      <c r="F41" s="109">
        <v>734</v>
      </c>
      <c r="G41" s="110">
        <v>745</v>
      </c>
      <c r="H41" s="111">
        <v>773</v>
      </c>
      <c r="I41" s="112">
        <v>821</v>
      </c>
      <c r="J41" s="113">
        <v>846</v>
      </c>
      <c r="K41" s="114">
        <v>964</v>
      </c>
      <c r="L41" s="115">
        <v>1003</v>
      </c>
      <c r="M41" s="115">
        <v>1102</v>
      </c>
      <c r="N41" s="116">
        <v>1078</v>
      </c>
      <c r="O41" s="117">
        <v>973</v>
      </c>
      <c r="P41" s="118">
        <v>508</v>
      </c>
      <c r="Q41" s="119">
        <f t="shared" si="0"/>
        <v>-0.09740259740259741</v>
      </c>
      <c r="R41" s="120">
        <f t="shared" si="1"/>
        <v>0.00933609958506224</v>
      </c>
    </row>
    <row r="42" spans="1:18" s="104" customFormat="1" ht="37.5" customHeight="1">
      <c r="A42" s="105" t="s">
        <v>29</v>
      </c>
      <c r="B42" s="106">
        <v>791</v>
      </c>
      <c r="C42" s="107">
        <v>839</v>
      </c>
      <c r="D42" s="92">
        <v>1200</v>
      </c>
      <c r="E42" s="92">
        <v>1129</v>
      </c>
      <c r="F42" s="109">
        <v>1004</v>
      </c>
      <c r="G42" s="110">
        <v>1040</v>
      </c>
      <c r="H42" s="111">
        <v>1190</v>
      </c>
      <c r="I42" s="112">
        <v>1203</v>
      </c>
      <c r="J42" s="113">
        <v>1173</v>
      </c>
      <c r="K42" s="114">
        <v>1200</v>
      </c>
      <c r="L42" s="115">
        <v>1135</v>
      </c>
      <c r="M42" s="115">
        <v>1234</v>
      </c>
      <c r="N42" s="116">
        <v>1150</v>
      </c>
      <c r="O42" s="117">
        <v>1375</v>
      </c>
      <c r="P42" s="118">
        <v>878</v>
      </c>
      <c r="Q42" s="119">
        <f t="shared" si="0"/>
        <v>0.1956521739130435</v>
      </c>
      <c r="R42" s="120">
        <f t="shared" si="1"/>
        <v>0.14583333333333334</v>
      </c>
    </row>
    <row r="43" spans="1:18" s="104" customFormat="1" ht="23.25">
      <c r="A43" s="105" t="s">
        <v>30</v>
      </c>
      <c r="B43" s="121">
        <v>839</v>
      </c>
      <c r="C43" s="122">
        <v>864</v>
      </c>
      <c r="D43" s="109">
        <v>1168</v>
      </c>
      <c r="E43" s="109">
        <v>966</v>
      </c>
      <c r="F43" s="109">
        <v>940</v>
      </c>
      <c r="G43" s="110">
        <v>873</v>
      </c>
      <c r="H43" s="111">
        <v>822</v>
      </c>
      <c r="I43" s="112">
        <v>837</v>
      </c>
      <c r="J43" s="113">
        <v>788</v>
      </c>
      <c r="K43" s="114">
        <v>790</v>
      </c>
      <c r="L43" s="115">
        <v>896</v>
      </c>
      <c r="M43" s="115">
        <v>1087</v>
      </c>
      <c r="N43" s="116">
        <v>1223</v>
      </c>
      <c r="O43" s="117">
        <v>1522</v>
      </c>
      <c r="P43" s="118">
        <v>915</v>
      </c>
      <c r="Q43" s="119">
        <f aca="true" t="shared" si="3" ref="Q43:Q69">IF(O43&gt;0,(O43-N43)/N43," ")</f>
        <v>0.24448078495502862</v>
      </c>
      <c r="R43" s="120">
        <f t="shared" si="1"/>
        <v>0.9265822784810127</v>
      </c>
    </row>
    <row r="44" spans="1:18" s="104" customFormat="1" ht="23.25">
      <c r="A44" s="105" t="s">
        <v>31</v>
      </c>
      <c r="B44" s="106">
        <v>0</v>
      </c>
      <c r="C44" s="107">
        <v>0</v>
      </c>
      <c r="D44" s="108">
        <v>451</v>
      </c>
      <c r="E44" s="92">
        <v>426</v>
      </c>
      <c r="F44" s="109">
        <v>1037</v>
      </c>
      <c r="G44" s="110">
        <v>1276</v>
      </c>
      <c r="H44" s="111">
        <v>1482</v>
      </c>
      <c r="I44" s="112">
        <v>1687</v>
      </c>
      <c r="J44" s="113">
        <v>1789</v>
      </c>
      <c r="K44" s="114">
        <v>1955</v>
      </c>
      <c r="L44" s="115">
        <v>2152</v>
      </c>
      <c r="M44" s="115">
        <v>2198</v>
      </c>
      <c r="N44" s="116">
        <v>2371</v>
      </c>
      <c r="O44" s="117">
        <v>2180</v>
      </c>
      <c r="P44" s="118">
        <v>1461</v>
      </c>
      <c r="Q44" s="119">
        <f t="shared" si="3"/>
        <v>-0.08055672711935892</v>
      </c>
      <c r="R44" s="120">
        <f t="shared" si="1"/>
        <v>0.11508951406649616</v>
      </c>
    </row>
    <row r="45" spans="1:18" s="104" customFormat="1" ht="23.25">
      <c r="A45" s="105" t="s">
        <v>32</v>
      </c>
      <c r="B45" s="106">
        <v>0</v>
      </c>
      <c r="C45" s="107">
        <v>0</v>
      </c>
      <c r="D45" s="92">
        <v>194</v>
      </c>
      <c r="E45" s="92">
        <v>172</v>
      </c>
      <c r="F45" s="109">
        <v>273</v>
      </c>
      <c r="G45" s="110">
        <v>513</v>
      </c>
      <c r="H45" s="111">
        <v>579</v>
      </c>
      <c r="I45" s="112">
        <v>689</v>
      </c>
      <c r="J45" s="113">
        <v>994</v>
      </c>
      <c r="K45" s="114">
        <v>1024</v>
      </c>
      <c r="L45" s="115">
        <v>1236</v>
      </c>
      <c r="M45" s="115">
        <v>1356</v>
      </c>
      <c r="N45" s="116">
        <v>1317</v>
      </c>
      <c r="O45" s="117">
        <v>1431</v>
      </c>
      <c r="P45" s="118">
        <v>973</v>
      </c>
      <c r="Q45" s="119">
        <f t="shared" si="3"/>
        <v>0.08656036446469248</v>
      </c>
      <c r="R45" s="120">
        <f t="shared" si="1"/>
        <v>0.3974609375</v>
      </c>
    </row>
    <row r="46" spans="1:18" s="104" customFormat="1" ht="37.5" customHeight="1">
      <c r="A46" s="105" t="s">
        <v>33</v>
      </c>
      <c r="B46" s="106">
        <v>0</v>
      </c>
      <c r="C46" s="107">
        <v>0</v>
      </c>
      <c r="D46" s="92">
        <v>361</v>
      </c>
      <c r="E46" s="92">
        <v>353</v>
      </c>
      <c r="F46" s="109">
        <v>976</v>
      </c>
      <c r="G46" s="110">
        <v>1087</v>
      </c>
      <c r="H46" s="111">
        <v>1251</v>
      </c>
      <c r="I46" s="112">
        <v>1327</v>
      </c>
      <c r="J46" s="113">
        <v>1235</v>
      </c>
      <c r="K46" s="114">
        <v>1176</v>
      </c>
      <c r="L46" s="115">
        <v>1137</v>
      </c>
      <c r="M46" s="115">
        <v>1054</v>
      </c>
      <c r="N46" s="116">
        <v>1160</v>
      </c>
      <c r="O46" s="117">
        <v>1215</v>
      </c>
      <c r="P46" s="118">
        <v>835</v>
      </c>
      <c r="Q46" s="119">
        <f t="shared" si="3"/>
        <v>0.04741379310344827</v>
      </c>
      <c r="R46" s="120">
        <f t="shared" si="1"/>
        <v>0.03316326530612245</v>
      </c>
    </row>
    <row r="47" spans="1:18" s="104" customFormat="1" ht="23.25">
      <c r="A47" s="105" t="s">
        <v>34</v>
      </c>
      <c r="B47" s="121">
        <v>0</v>
      </c>
      <c r="C47" s="122">
        <v>0</v>
      </c>
      <c r="D47" s="109">
        <v>411</v>
      </c>
      <c r="E47" s="109">
        <v>513</v>
      </c>
      <c r="F47" s="109">
        <v>651</v>
      </c>
      <c r="G47" s="110">
        <v>702</v>
      </c>
      <c r="H47" s="111">
        <v>897</v>
      </c>
      <c r="I47" s="112">
        <v>1058</v>
      </c>
      <c r="J47" s="113">
        <v>1236</v>
      </c>
      <c r="K47" s="114">
        <v>1172</v>
      </c>
      <c r="L47" s="115">
        <v>1290</v>
      </c>
      <c r="M47" s="115">
        <v>1490</v>
      </c>
      <c r="N47" s="116">
        <v>1507</v>
      </c>
      <c r="O47" s="117">
        <v>1510</v>
      </c>
      <c r="P47" s="118">
        <v>1183.4</v>
      </c>
      <c r="Q47" s="119">
        <f t="shared" si="3"/>
        <v>0.0019907100199071004</v>
      </c>
      <c r="R47" s="120">
        <f t="shared" si="1"/>
        <v>0.2883959044368601</v>
      </c>
    </row>
    <row r="48" spans="1:18" s="104" customFormat="1" ht="24" thickBot="1">
      <c r="A48" s="124"/>
      <c r="B48" s="121"/>
      <c r="C48" s="122"/>
      <c r="D48" s="109"/>
      <c r="E48" s="109"/>
      <c r="F48" s="109"/>
      <c r="G48" s="125"/>
      <c r="H48" s="111"/>
      <c r="I48" s="95"/>
      <c r="J48" s="113"/>
      <c r="K48" s="114"/>
      <c r="L48" s="141"/>
      <c r="M48" s="141"/>
      <c r="N48" s="126"/>
      <c r="O48" s="117"/>
      <c r="P48" s="118"/>
      <c r="Q48" s="119" t="str">
        <f t="shared" si="3"/>
        <v> </v>
      </c>
      <c r="R48" s="120" t="str">
        <f t="shared" si="1"/>
        <v> </v>
      </c>
    </row>
    <row r="49" spans="1:18" s="123" customFormat="1" ht="24" thickBot="1">
      <c r="A49" s="127" t="s">
        <v>35</v>
      </c>
      <c r="B49" s="128">
        <f>SUM(B27:B48)</f>
        <v>10667</v>
      </c>
      <c r="C49" s="129">
        <f>SUM(C27:C48)</f>
        <v>11955</v>
      </c>
      <c r="D49" s="128">
        <f>SUM(D27:D48)</f>
        <v>16986</v>
      </c>
      <c r="E49" s="128">
        <f>SUM(E27:E48)</f>
        <v>18277</v>
      </c>
      <c r="F49" s="128">
        <f>SUM(F27:F48)</f>
        <v>23391</v>
      </c>
      <c r="G49" s="128">
        <f aca="true" t="shared" si="4" ref="G49:M49">SUM(G26:G48)</f>
        <v>28079</v>
      </c>
      <c r="H49" s="130">
        <f t="shared" si="4"/>
        <v>31580</v>
      </c>
      <c r="I49" s="131">
        <f t="shared" si="4"/>
        <v>33987</v>
      </c>
      <c r="J49" s="132">
        <f t="shared" si="4"/>
        <v>34448</v>
      </c>
      <c r="K49" s="133">
        <f t="shared" si="4"/>
        <v>35595</v>
      </c>
      <c r="L49" s="134">
        <f t="shared" si="4"/>
        <v>37714</v>
      </c>
      <c r="M49" s="134">
        <f t="shared" si="4"/>
        <v>41635</v>
      </c>
      <c r="N49" s="134">
        <f>SUM(N26:N48)</f>
        <v>44287</v>
      </c>
      <c r="O49" s="135">
        <f>SUM(O26:O48)</f>
        <v>46166</v>
      </c>
      <c r="P49" s="136">
        <f>SUM(P26:P48)</f>
        <v>29329.15</v>
      </c>
      <c r="Q49" s="137">
        <f t="shared" si="3"/>
        <v>0.04242780048321178</v>
      </c>
      <c r="R49" s="137">
        <f t="shared" si="1"/>
        <v>0.29697991290911646</v>
      </c>
    </row>
    <row r="50" spans="1:18" s="123" customFormat="1" ht="24" thickBot="1">
      <c r="A50" s="88"/>
      <c r="B50" s="138"/>
      <c r="C50" s="142"/>
      <c r="D50" s="138"/>
      <c r="E50" s="138"/>
      <c r="F50" s="138"/>
      <c r="G50" s="138"/>
      <c r="H50" s="143"/>
      <c r="I50" s="144"/>
      <c r="J50" s="145"/>
      <c r="K50" s="146"/>
      <c r="L50" s="147"/>
      <c r="M50" s="147"/>
      <c r="N50" s="147"/>
      <c r="O50" s="148"/>
      <c r="P50" s="149"/>
      <c r="Q50" s="150" t="str">
        <f t="shared" si="3"/>
        <v> </v>
      </c>
      <c r="R50" s="150" t="str">
        <f t="shared" si="1"/>
        <v> </v>
      </c>
    </row>
    <row r="51" spans="1:18" s="123" customFormat="1" ht="24" thickBot="1">
      <c r="A51" s="127" t="s">
        <v>36</v>
      </c>
      <c r="B51" s="128">
        <f aca="true" t="shared" si="5" ref="B51:P51">B23+B49</f>
        <v>75854</v>
      </c>
      <c r="C51" s="129">
        <f t="shared" si="5"/>
        <v>79353</v>
      </c>
      <c r="D51" s="128">
        <f t="shared" si="5"/>
        <v>86734</v>
      </c>
      <c r="E51" s="128">
        <f t="shared" si="5"/>
        <v>87619</v>
      </c>
      <c r="F51" s="128">
        <f t="shared" si="5"/>
        <v>92374</v>
      </c>
      <c r="G51" s="128">
        <f t="shared" si="5"/>
        <v>96419</v>
      </c>
      <c r="H51" s="130">
        <f t="shared" si="5"/>
        <v>99896</v>
      </c>
      <c r="I51" s="131">
        <f t="shared" si="5"/>
        <v>102042</v>
      </c>
      <c r="J51" s="131">
        <f t="shared" si="5"/>
        <v>103501</v>
      </c>
      <c r="K51" s="133">
        <f t="shared" si="5"/>
        <v>105016</v>
      </c>
      <c r="L51" s="134">
        <f t="shared" si="5"/>
        <v>109091</v>
      </c>
      <c r="M51" s="134">
        <f t="shared" si="5"/>
        <v>114367</v>
      </c>
      <c r="N51" s="134">
        <f t="shared" si="5"/>
        <v>119964</v>
      </c>
      <c r="O51" s="135">
        <f t="shared" si="5"/>
        <v>124011</v>
      </c>
      <c r="P51" s="136">
        <f t="shared" si="5"/>
        <v>93191</v>
      </c>
      <c r="Q51" s="137">
        <f t="shared" si="3"/>
        <v>0.033735120536160845</v>
      </c>
      <c r="R51" s="137">
        <f t="shared" si="1"/>
        <v>0.18087719966481297</v>
      </c>
    </row>
    <row r="52" spans="1:18" s="104" customFormat="1" ht="23.25" outlineLevel="1">
      <c r="A52" s="151"/>
      <c r="B52" s="152"/>
      <c r="C52" s="153"/>
      <c r="D52" s="154"/>
      <c r="E52" s="154"/>
      <c r="F52" s="154"/>
      <c r="G52" s="155"/>
      <c r="H52" s="156"/>
      <c r="I52" s="157"/>
      <c r="J52" s="158"/>
      <c r="K52" s="159"/>
      <c r="L52" s="160"/>
      <c r="M52" s="160"/>
      <c r="N52" s="161"/>
      <c r="O52" s="162"/>
      <c r="P52" s="162"/>
      <c r="Q52" s="119" t="str">
        <f t="shared" si="3"/>
        <v> </v>
      </c>
      <c r="R52" s="120" t="str">
        <f t="shared" si="1"/>
        <v> </v>
      </c>
    </row>
    <row r="53" spans="1:18" s="104" customFormat="1" ht="23.25" outlineLevel="1">
      <c r="A53" s="140" t="s">
        <v>37</v>
      </c>
      <c r="B53" s="89"/>
      <c r="C53" s="90"/>
      <c r="D53" s="91"/>
      <c r="E53" s="91"/>
      <c r="F53" s="92"/>
      <c r="G53" s="163"/>
      <c r="H53" s="94"/>
      <c r="I53" s="95"/>
      <c r="J53" s="96"/>
      <c r="K53" s="114"/>
      <c r="L53" s="164"/>
      <c r="M53" s="164"/>
      <c r="N53" s="165"/>
      <c r="O53" s="166"/>
      <c r="P53" s="166"/>
      <c r="Q53" s="119" t="str">
        <f t="shared" si="3"/>
        <v> </v>
      </c>
      <c r="R53" s="120" t="str">
        <f t="shared" si="1"/>
        <v> </v>
      </c>
    </row>
    <row r="54" spans="1:18" s="104" customFormat="1" ht="23.25" outlineLevel="1">
      <c r="A54" s="105" t="s">
        <v>38</v>
      </c>
      <c r="B54" s="121">
        <v>291</v>
      </c>
      <c r="C54" s="122">
        <v>306</v>
      </c>
      <c r="D54" s="109">
        <v>311</v>
      </c>
      <c r="E54" s="109">
        <v>315</v>
      </c>
      <c r="F54" s="109">
        <v>203</v>
      </c>
      <c r="G54" s="110">
        <v>225</v>
      </c>
      <c r="H54" s="111">
        <v>199</v>
      </c>
      <c r="I54" s="112">
        <v>225</v>
      </c>
      <c r="J54" s="113">
        <v>157</v>
      </c>
      <c r="K54" s="114">
        <v>201</v>
      </c>
      <c r="L54" s="98">
        <v>235</v>
      </c>
      <c r="M54" s="98">
        <v>352</v>
      </c>
      <c r="N54" s="167">
        <v>375</v>
      </c>
      <c r="O54" s="166">
        <v>218</v>
      </c>
      <c r="P54" s="166">
        <v>195</v>
      </c>
      <c r="Q54" s="119">
        <f t="shared" si="3"/>
        <v>-0.4186666666666667</v>
      </c>
      <c r="R54" s="120">
        <f t="shared" si="1"/>
        <v>0.0845771144278607</v>
      </c>
    </row>
    <row r="55" spans="1:18" s="104" customFormat="1" ht="23.25" outlineLevel="1">
      <c r="A55" s="105" t="s">
        <v>39</v>
      </c>
      <c r="B55" s="121">
        <v>201</v>
      </c>
      <c r="C55" s="122">
        <v>249</v>
      </c>
      <c r="D55" s="109">
        <v>257</v>
      </c>
      <c r="E55" s="109">
        <v>273</v>
      </c>
      <c r="F55" s="109">
        <v>307</v>
      </c>
      <c r="G55" s="110">
        <v>283</v>
      </c>
      <c r="H55" s="111">
        <v>333</v>
      </c>
      <c r="I55" s="112">
        <v>335</v>
      </c>
      <c r="J55" s="113">
        <v>321</v>
      </c>
      <c r="K55" s="114">
        <v>381</v>
      </c>
      <c r="L55" s="98">
        <v>358</v>
      </c>
      <c r="M55" s="98">
        <v>380</v>
      </c>
      <c r="N55" s="167">
        <v>426</v>
      </c>
      <c r="O55" s="166">
        <v>373</v>
      </c>
      <c r="P55" s="166">
        <v>340</v>
      </c>
      <c r="Q55" s="119">
        <f t="shared" si="3"/>
        <v>-0.12441314553990611</v>
      </c>
      <c r="R55" s="120">
        <f t="shared" si="1"/>
        <v>-0.02099737532808399</v>
      </c>
    </row>
    <row r="56" spans="1:18" s="104" customFormat="1" ht="23.25" outlineLevel="1">
      <c r="A56" s="105" t="s">
        <v>40</v>
      </c>
      <c r="B56" s="121">
        <v>144</v>
      </c>
      <c r="C56" s="122">
        <v>141</v>
      </c>
      <c r="D56" s="109">
        <v>161</v>
      </c>
      <c r="E56" s="109">
        <v>185</v>
      </c>
      <c r="F56" s="109">
        <v>185</v>
      </c>
      <c r="G56" s="110">
        <v>154</v>
      </c>
      <c r="H56" s="111">
        <v>166</v>
      </c>
      <c r="I56" s="112">
        <v>160</v>
      </c>
      <c r="J56" s="113">
        <v>167</v>
      </c>
      <c r="K56" s="168">
        <v>169</v>
      </c>
      <c r="L56" s="98">
        <v>154</v>
      </c>
      <c r="M56" s="98">
        <v>175</v>
      </c>
      <c r="N56" s="167">
        <v>183</v>
      </c>
      <c r="O56" s="166">
        <v>203</v>
      </c>
      <c r="P56" s="166">
        <v>139.73</v>
      </c>
      <c r="Q56" s="119">
        <f t="shared" si="3"/>
        <v>0.1092896174863388</v>
      </c>
      <c r="R56" s="120">
        <f t="shared" si="1"/>
        <v>0.20118343195266272</v>
      </c>
    </row>
    <row r="57" spans="1:18" s="104" customFormat="1" ht="27.75" outlineLevel="1">
      <c r="A57" s="105" t="s">
        <v>76</v>
      </c>
      <c r="B57" s="121">
        <v>1006</v>
      </c>
      <c r="C57" s="122">
        <v>965</v>
      </c>
      <c r="D57" s="109">
        <v>995</v>
      </c>
      <c r="E57" s="109">
        <v>954</v>
      </c>
      <c r="F57" s="109">
        <v>959</v>
      </c>
      <c r="G57" s="110">
        <v>982</v>
      </c>
      <c r="H57" s="111">
        <v>1034</v>
      </c>
      <c r="I57" s="112">
        <v>1057</v>
      </c>
      <c r="J57" s="113">
        <v>1147</v>
      </c>
      <c r="K57" s="168">
        <v>1137</v>
      </c>
      <c r="L57" s="98">
        <v>1057</v>
      </c>
      <c r="M57" s="98">
        <v>1102</v>
      </c>
      <c r="N57" s="167">
        <v>1059</v>
      </c>
      <c r="O57" s="166">
        <v>1049</v>
      </c>
      <c r="P57" s="166">
        <v>1034.75</v>
      </c>
      <c r="Q57" s="119">
        <f t="shared" si="3"/>
        <v>-0.009442870632672332</v>
      </c>
      <c r="R57" s="120">
        <f t="shared" si="1"/>
        <v>-0.0773966578715919</v>
      </c>
    </row>
    <row r="58" spans="1:18" s="104" customFormat="1" ht="33.75" customHeight="1" outlineLevel="1">
      <c r="A58" s="105" t="s">
        <v>41</v>
      </c>
      <c r="B58" s="121">
        <v>3231</v>
      </c>
      <c r="C58" s="122">
        <v>3333</v>
      </c>
      <c r="D58" s="109">
        <v>3427</v>
      </c>
      <c r="E58" s="109">
        <v>3514</v>
      </c>
      <c r="F58" s="109">
        <v>3720</v>
      </c>
      <c r="G58" s="110">
        <v>3735</v>
      </c>
      <c r="H58" s="111">
        <v>3754</v>
      </c>
      <c r="I58" s="112">
        <v>3904</v>
      </c>
      <c r="J58" s="113">
        <v>3976</v>
      </c>
      <c r="K58" s="168">
        <v>4337</v>
      </c>
      <c r="L58" s="98">
        <v>4677</v>
      </c>
      <c r="M58" s="98">
        <v>5065</v>
      </c>
      <c r="N58" s="167">
        <v>5110</v>
      </c>
      <c r="O58" s="166">
        <v>5345</v>
      </c>
      <c r="P58" s="166">
        <v>4509</v>
      </c>
      <c r="Q58" s="119">
        <f t="shared" si="3"/>
        <v>0.04598825831702544</v>
      </c>
      <c r="R58" s="120">
        <f t="shared" si="1"/>
        <v>0.23241872261932212</v>
      </c>
    </row>
    <row r="59" spans="1:18" s="104" customFormat="1" ht="23.25" outlineLevel="1">
      <c r="A59" s="105" t="s">
        <v>42</v>
      </c>
      <c r="B59" s="121">
        <v>912</v>
      </c>
      <c r="C59" s="122">
        <v>1021</v>
      </c>
      <c r="D59" s="109">
        <v>1018</v>
      </c>
      <c r="E59" s="109">
        <v>1060</v>
      </c>
      <c r="F59" s="109">
        <v>1318</v>
      </c>
      <c r="G59" s="110">
        <v>1379</v>
      </c>
      <c r="H59" s="111">
        <v>1054</v>
      </c>
      <c r="I59" s="112">
        <v>1454</v>
      </c>
      <c r="J59" s="113">
        <v>1517</v>
      </c>
      <c r="K59" s="114">
        <v>1535</v>
      </c>
      <c r="L59" s="98">
        <v>1675</v>
      </c>
      <c r="M59" s="98">
        <v>1708</v>
      </c>
      <c r="N59" s="167">
        <v>1829</v>
      </c>
      <c r="O59" s="166">
        <v>1922</v>
      </c>
      <c r="P59" s="166">
        <v>1880</v>
      </c>
      <c r="Q59" s="119">
        <f t="shared" si="3"/>
        <v>0.05084745762711865</v>
      </c>
      <c r="R59" s="120">
        <f t="shared" si="1"/>
        <v>0.2521172638436482</v>
      </c>
    </row>
    <row r="60" spans="1:18" s="104" customFormat="1" ht="23.25" outlineLevel="1">
      <c r="A60" s="105" t="s">
        <v>43</v>
      </c>
      <c r="B60" s="121">
        <v>823</v>
      </c>
      <c r="C60" s="122">
        <v>706</v>
      </c>
      <c r="D60" s="109">
        <v>697</v>
      </c>
      <c r="E60" s="109">
        <v>712</v>
      </c>
      <c r="F60" s="109">
        <v>582</v>
      </c>
      <c r="G60" s="110">
        <v>555</v>
      </c>
      <c r="H60" s="111">
        <v>511</v>
      </c>
      <c r="I60" s="112">
        <v>462</v>
      </c>
      <c r="J60" s="113">
        <v>462</v>
      </c>
      <c r="K60" s="168">
        <v>471</v>
      </c>
      <c r="L60" s="98">
        <v>526</v>
      </c>
      <c r="M60" s="98">
        <v>538</v>
      </c>
      <c r="N60" s="167">
        <v>490</v>
      </c>
      <c r="O60" s="166">
        <v>511</v>
      </c>
      <c r="P60" s="166">
        <v>485.8</v>
      </c>
      <c r="Q60" s="119">
        <f t="shared" si="3"/>
        <v>0.04285714285714286</v>
      </c>
      <c r="R60" s="120">
        <f t="shared" si="1"/>
        <v>0.08492569002123142</v>
      </c>
    </row>
    <row r="61" spans="1:18" s="104" customFormat="1" ht="23.25" outlineLevel="1">
      <c r="A61" s="105" t="s">
        <v>44</v>
      </c>
      <c r="B61" s="121">
        <v>1313</v>
      </c>
      <c r="C61" s="122">
        <v>1277</v>
      </c>
      <c r="D61" s="109">
        <v>1270</v>
      </c>
      <c r="E61" s="109">
        <v>1371</v>
      </c>
      <c r="F61" s="109">
        <v>1440</v>
      </c>
      <c r="G61" s="110">
        <v>1604</v>
      </c>
      <c r="H61" s="111">
        <v>1558</v>
      </c>
      <c r="I61" s="112">
        <v>1499</v>
      </c>
      <c r="J61" s="113">
        <v>1638</v>
      </c>
      <c r="K61" s="168">
        <v>1714</v>
      </c>
      <c r="L61" s="98">
        <v>1661</v>
      </c>
      <c r="M61" s="98">
        <v>1652</v>
      </c>
      <c r="N61" s="167">
        <v>1530</v>
      </c>
      <c r="O61" s="166">
        <v>1511</v>
      </c>
      <c r="P61" s="166">
        <v>1553</v>
      </c>
      <c r="Q61" s="119">
        <f t="shared" si="3"/>
        <v>-0.01241830065359477</v>
      </c>
      <c r="R61" s="120">
        <f t="shared" si="1"/>
        <v>-0.11843640606767794</v>
      </c>
    </row>
    <row r="62" spans="1:18" s="104" customFormat="1" ht="33.75" customHeight="1" outlineLevel="1">
      <c r="A62" s="105" t="s">
        <v>45</v>
      </c>
      <c r="B62" s="121">
        <v>760</v>
      </c>
      <c r="C62" s="122">
        <v>776</v>
      </c>
      <c r="D62" s="109">
        <v>940</v>
      </c>
      <c r="E62" s="109">
        <v>915</v>
      </c>
      <c r="F62" s="109">
        <v>956</v>
      </c>
      <c r="G62" s="110">
        <v>925</v>
      </c>
      <c r="H62" s="111">
        <v>851</v>
      </c>
      <c r="I62" s="112">
        <v>918</v>
      </c>
      <c r="J62" s="113">
        <v>932</v>
      </c>
      <c r="K62" s="168">
        <v>845</v>
      </c>
      <c r="L62" s="98">
        <v>859</v>
      </c>
      <c r="M62" s="98">
        <v>886</v>
      </c>
      <c r="N62" s="167">
        <v>886</v>
      </c>
      <c r="O62" s="166">
        <v>939</v>
      </c>
      <c r="P62" s="166">
        <v>860</v>
      </c>
      <c r="Q62" s="119">
        <f t="shared" si="3"/>
        <v>0.05981941309255079</v>
      </c>
      <c r="R62" s="120">
        <f t="shared" si="1"/>
        <v>0.11124260355029586</v>
      </c>
    </row>
    <row r="63" spans="1:18" s="104" customFormat="1" ht="23.25" outlineLevel="1">
      <c r="A63" s="105" t="s">
        <v>46</v>
      </c>
      <c r="B63" s="121">
        <v>135</v>
      </c>
      <c r="C63" s="122">
        <v>133</v>
      </c>
      <c r="D63" s="109">
        <v>161</v>
      </c>
      <c r="E63" s="109">
        <v>208</v>
      </c>
      <c r="F63" s="109">
        <v>261</v>
      </c>
      <c r="G63" s="110">
        <v>252</v>
      </c>
      <c r="H63" s="111">
        <v>171</v>
      </c>
      <c r="I63" s="112">
        <v>50</v>
      </c>
      <c r="J63" s="113"/>
      <c r="K63" s="114"/>
      <c r="L63" s="98"/>
      <c r="M63" s="98"/>
      <c r="N63" s="167"/>
      <c r="O63" s="166"/>
      <c r="P63" s="166"/>
      <c r="Q63" s="119" t="str">
        <f t="shared" si="3"/>
        <v> </v>
      </c>
      <c r="R63" s="120" t="str">
        <f t="shared" si="1"/>
        <v> </v>
      </c>
    </row>
    <row r="64" spans="1:18" s="104" customFormat="1" ht="23.25" outlineLevel="1">
      <c r="A64" s="105" t="s">
        <v>47</v>
      </c>
      <c r="B64" s="121">
        <v>675</v>
      </c>
      <c r="C64" s="122">
        <v>634</v>
      </c>
      <c r="D64" s="109">
        <v>579</v>
      </c>
      <c r="E64" s="109">
        <v>573</v>
      </c>
      <c r="F64" s="109">
        <v>577</v>
      </c>
      <c r="G64" s="110">
        <v>573</v>
      </c>
      <c r="H64" s="111">
        <v>534</v>
      </c>
      <c r="I64" s="112">
        <v>531</v>
      </c>
      <c r="J64" s="113">
        <v>596</v>
      </c>
      <c r="K64" s="168">
        <v>622</v>
      </c>
      <c r="L64" s="98">
        <v>654</v>
      </c>
      <c r="M64" s="98">
        <v>703</v>
      </c>
      <c r="N64" s="167">
        <v>731</v>
      </c>
      <c r="O64" s="166">
        <v>628</v>
      </c>
      <c r="P64" s="166">
        <v>627</v>
      </c>
      <c r="Q64" s="119">
        <f t="shared" si="3"/>
        <v>-0.1409028727770178</v>
      </c>
      <c r="R64" s="120">
        <f t="shared" si="1"/>
        <v>0.00964630225080386</v>
      </c>
    </row>
    <row r="65" spans="1:18" s="104" customFormat="1" ht="23.25" outlineLevel="1">
      <c r="A65" s="105" t="s">
        <v>50</v>
      </c>
      <c r="B65" s="121">
        <v>560</v>
      </c>
      <c r="C65" s="122">
        <v>604</v>
      </c>
      <c r="D65" s="109">
        <v>606</v>
      </c>
      <c r="E65" s="109">
        <v>522</v>
      </c>
      <c r="F65" s="109">
        <v>461</v>
      </c>
      <c r="G65" s="110">
        <v>449</v>
      </c>
      <c r="H65" s="111">
        <v>533</v>
      </c>
      <c r="I65" s="112">
        <v>681</v>
      </c>
      <c r="J65" s="113">
        <v>637</v>
      </c>
      <c r="K65" s="168">
        <v>660</v>
      </c>
      <c r="L65" s="98">
        <v>691</v>
      </c>
      <c r="M65" s="98">
        <v>618</v>
      </c>
      <c r="N65" s="167">
        <v>527</v>
      </c>
      <c r="O65" s="166">
        <v>632</v>
      </c>
      <c r="P65" s="166">
        <v>536</v>
      </c>
      <c r="Q65" s="119">
        <f t="shared" si="3"/>
        <v>0.19924098671726756</v>
      </c>
      <c r="R65" s="120">
        <f t="shared" si="1"/>
        <v>-0.04242424242424243</v>
      </c>
    </row>
    <row r="66" spans="1:18" s="20" customFormat="1" ht="21" outlineLevel="1" thickBot="1">
      <c r="A66" s="56"/>
      <c r="B66" s="53"/>
      <c r="C66" s="54"/>
      <c r="D66" s="47"/>
      <c r="E66" s="47"/>
      <c r="F66" s="47"/>
      <c r="G66" s="57"/>
      <c r="H66" s="48"/>
      <c r="I66" s="38"/>
      <c r="J66" s="49"/>
      <c r="K66" s="50"/>
      <c r="L66" s="76"/>
      <c r="M66" s="76"/>
      <c r="N66" s="77"/>
      <c r="O66" s="78"/>
      <c r="P66" s="78"/>
      <c r="Q66" s="51" t="str">
        <f t="shared" si="3"/>
        <v> </v>
      </c>
      <c r="R66" s="52" t="str">
        <f t="shared" si="1"/>
        <v> </v>
      </c>
    </row>
    <row r="67" spans="1:18" s="55" customFormat="1" ht="21" outlineLevel="1" thickBot="1">
      <c r="A67" s="58" t="s">
        <v>48</v>
      </c>
      <c r="B67" s="59">
        <f aca="true" t="shared" si="6" ref="B67:J67">SUM(B54:B66)</f>
        <v>10051</v>
      </c>
      <c r="C67" s="60">
        <f t="shared" si="6"/>
        <v>10145</v>
      </c>
      <c r="D67" s="59">
        <f t="shared" si="6"/>
        <v>10422</v>
      </c>
      <c r="E67" s="59">
        <f t="shared" si="6"/>
        <v>10602</v>
      </c>
      <c r="F67" s="59">
        <f t="shared" si="6"/>
        <v>10969</v>
      </c>
      <c r="G67" s="59">
        <f t="shared" si="6"/>
        <v>11116</v>
      </c>
      <c r="H67" s="61">
        <f t="shared" si="6"/>
        <v>10698</v>
      </c>
      <c r="I67" s="62">
        <f t="shared" si="6"/>
        <v>11276</v>
      </c>
      <c r="J67" s="62">
        <f t="shared" si="6"/>
        <v>11550</v>
      </c>
      <c r="K67" s="63">
        <f aca="true" t="shared" si="7" ref="K67:P67">SUM(K54:K66)</f>
        <v>12072</v>
      </c>
      <c r="L67" s="64">
        <f t="shared" si="7"/>
        <v>12547</v>
      </c>
      <c r="M67" s="64">
        <f t="shared" si="7"/>
        <v>13179</v>
      </c>
      <c r="N67" s="64">
        <f t="shared" si="7"/>
        <v>13146</v>
      </c>
      <c r="O67" s="65">
        <f t="shared" si="7"/>
        <v>13331</v>
      </c>
      <c r="P67" s="66">
        <f t="shared" si="7"/>
        <v>12160.279999999999</v>
      </c>
      <c r="Q67" s="67">
        <f t="shared" si="3"/>
        <v>0.01407272174045337</v>
      </c>
      <c r="R67" s="67">
        <f t="shared" si="1"/>
        <v>0.1042909211398277</v>
      </c>
    </row>
    <row r="68" spans="1:18" s="55" customFormat="1" ht="21" outlineLevel="1" thickBot="1">
      <c r="A68" s="69"/>
      <c r="B68" s="68"/>
      <c r="C68" s="70"/>
      <c r="D68" s="68"/>
      <c r="E68" s="68"/>
      <c r="F68" s="68"/>
      <c r="G68" s="68"/>
      <c r="H68" s="71"/>
      <c r="I68" s="72"/>
      <c r="J68" s="73"/>
      <c r="K68" s="74"/>
      <c r="L68" s="79"/>
      <c r="M68" s="79"/>
      <c r="N68" s="79"/>
      <c r="O68" s="80"/>
      <c r="P68" s="81"/>
      <c r="Q68" s="75" t="str">
        <f t="shared" si="3"/>
        <v> </v>
      </c>
      <c r="R68" s="75" t="str">
        <f t="shared" si="1"/>
        <v> </v>
      </c>
    </row>
    <row r="69" spans="1:18" s="55" customFormat="1" ht="21" outlineLevel="1" thickBot="1">
      <c r="A69" s="58" t="s">
        <v>49</v>
      </c>
      <c r="B69" s="59">
        <f aca="true" t="shared" si="8" ref="B69:P69">B67+B51</f>
        <v>85905</v>
      </c>
      <c r="C69" s="60">
        <f t="shared" si="8"/>
        <v>89498</v>
      </c>
      <c r="D69" s="59">
        <f t="shared" si="8"/>
        <v>97156</v>
      </c>
      <c r="E69" s="59">
        <f t="shared" si="8"/>
        <v>98221</v>
      </c>
      <c r="F69" s="59">
        <f t="shared" si="8"/>
        <v>103343</v>
      </c>
      <c r="G69" s="59">
        <f t="shared" si="8"/>
        <v>107535</v>
      </c>
      <c r="H69" s="61">
        <f t="shared" si="8"/>
        <v>110594</v>
      </c>
      <c r="I69" s="62">
        <f t="shared" si="8"/>
        <v>113318</v>
      </c>
      <c r="J69" s="62">
        <f t="shared" si="8"/>
        <v>115051</v>
      </c>
      <c r="K69" s="63">
        <f t="shared" si="8"/>
        <v>117088</v>
      </c>
      <c r="L69" s="64">
        <f t="shared" si="8"/>
        <v>121638</v>
      </c>
      <c r="M69" s="64">
        <f t="shared" si="8"/>
        <v>127546</v>
      </c>
      <c r="N69" s="64">
        <f t="shared" si="8"/>
        <v>133110</v>
      </c>
      <c r="O69" s="65">
        <f t="shared" si="8"/>
        <v>137342</v>
      </c>
      <c r="P69" s="66">
        <f t="shared" si="8"/>
        <v>105351.28</v>
      </c>
      <c r="Q69" s="67">
        <f t="shared" si="3"/>
        <v>0.03179325369994741</v>
      </c>
      <c r="R69" s="67">
        <f t="shared" si="1"/>
        <v>0.17298100573927302</v>
      </c>
    </row>
    <row r="70" spans="1:18" s="20" customFormat="1" ht="20.25">
      <c r="A70" s="82"/>
      <c r="B70" s="82"/>
      <c r="C70" s="82"/>
      <c r="D70" s="82"/>
      <c r="E70" s="82"/>
      <c r="F70" s="82"/>
      <c r="G70" s="82"/>
      <c r="H70" s="83"/>
      <c r="I70" s="83"/>
      <c r="J70" s="84"/>
      <c r="K70" s="83"/>
      <c r="L70" s="85"/>
      <c r="M70" s="85"/>
      <c r="N70" s="85"/>
      <c r="O70" s="85"/>
      <c r="P70" s="85"/>
      <c r="Q70" s="86"/>
      <c r="R70" s="86"/>
    </row>
    <row r="71" spans="1:18" s="20" customFormat="1" ht="20.25">
      <c r="A71" s="181" t="s">
        <v>57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</row>
    <row r="72" spans="1:18" s="20" customFormat="1" ht="24.75" customHeight="1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</row>
    <row r="73" spans="1:18" s="20" customFormat="1" ht="23.25">
      <c r="A73" s="175" t="s">
        <v>58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</row>
    <row r="74" spans="1:18" s="20" customFormat="1" ht="23.25">
      <c r="A74" s="175" t="s">
        <v>59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1:18" s="20" customFormat="1" ht="23.25">
      <c r="A75" s="175" t="s">
        <v>60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</row>
    <row r="76" spans="1:18" s="20" customFormat="1" ht="23.25">
      <c r="A76" s="175" t="s">
        <v>61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</row>
    <row r="77" spans="1:18" s="20" customFormat="1" ht="23.25">
      <c r="A77" s="175" t="s">
        <v>62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</row>
    <row r="78" spans="1:18" s="20" customFormat="1" ht="23.25">
      <c r="A78" s="175" t="s">
        <v>63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</row>
    <row r="79" spans="1:18" s="20" customFormat="1" ht="23.25">
      <c r="A79" s="175" t="s">
        <v>64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</row>
    <row r="80" spans="1:18" s="20" customFormat="1" ht="23.25" hidden="1" outlineLevel="1">
      <c r="A80" s="175" t="s">
        <v>65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</row>
    <row r="81" spans="1:18" s="87" customFormat="1" ht="13.5" customHeight="1" collapsed="1">
      <c r="A81" s="176" t="s">
        <v>53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</row>
    <row r="82" spans="1:18" s="87" customFormat="1" ht="15.75" customHeight="1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</row>
    <row r="83" spans="1:18" s="9" customFormat="1" ht="18">
      <c r="A83" s="177" t="s">
        <v>54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</row>
    <row r="84" spans="15:16" s="9" customFormat="1" ht="18">
      <c r="O84" s="12"/>
      <c r="P84" s="12"/>
    </row>
    <row r="85" spans="15:16" s="9" customFormat="1" ht="18">
      <c r="O85" s="12"/>
      <c r="P85" s="12"/>
    </row>
    <row r="86" spans="15:16" s="9" customFormat="1" ht="18">
      <c r="O86" s="12"/>
      <c r="P86" s="12"/>
    </row>
    <row r="87" spans="15:16" s="9" customFormat="1" ht="18">
      <c r="O87" s="12"/>
      <c r="P87" s="12"/>
    </row>
    <row r="88" s="14" customFormat="1" ht="18"/>
    <row r="89" s="9" customFormat="1" ht="18">
      <c r="K89" s="13"/>
    </row>
    <row r="90" s="9" customFormat="1" ht="18">
      <c r="K90" s="13"/>
    </row>
    <row r="91" s="9" customFormat="1" ht="18">
      <c r="K91" s="13"/>
    </row>
    <row r="92" s="9" customFormat="1" ht="18">
      <c r="K92" s="13"/>
    </row>
    <row r="93" spans="11:16" s="9" customFormat="1" ht="18">
      <c r="K93" s="13"/>
      <c r="O93" s="12"/>
      <c r="P93" s="12"/>
    </row>
    <row r="94" spans="11:16" s="9" customFormat="1" ht="18">
      <c r="K94" s="13"/>
      <c r="O94" s="12"/>
      <c r="P94" s="12"/>
    </row>
    <row r="95" spans="11:12" s="14" customFormat="1" ht="18">
      <c r="K95" s="15"/>
      <c r="L95" s="16"/>
    </row>
    <row r="96" s="9" customFormat="1" ht="18">
      <c r="K96" s="13"/>
    </row>
    <row r="97" s="9" customFormat="1" ht="18">
      <c r="K97" s="13"/>
    </row>
    <row r="98" spans="11:16" s="9" customFormat="1" ht="18">
      <c r="K98" s="13"/>
      <c r="O98" s="12"/>
      <c r="P98" s="12"/>
    </row>
    <row r="99" spans="15:16" s="9" customFormat="1" ht="18">
      <c r="O99" s="12"/>
      <c r="P99" s="12"/>
    </row>
    <row r="100" spans="15:16" s="9" customFormat="1" ht="18">
      <c r="O100" s="12"/>
      <c r="P100" s="12"/>
    </row>
    <row r="101" spans="15:16" s="9" customFormat="1" ht="18">
      <c r="O101" s="12"/>
      <c r="P101" s="12"/>
    </row>
    <row r="102" spans="15:16" s="9" customFormat="1" ht="18">
      <c r="O102" s="12"/>
      <c r="P102" s="12"/>
    </row>
    <row r="103" spans="15:16" s="9" customFormat="1" ht="18">
      <c r="O103" s="12"/>
      <c r="P103" s="12"/>
    </row>
    <row r="104" spans="15:16" s="9" customFormat="1" ht="18">
      <c r="O104" s="12"/>
      <c r="P104" s="12"/>
    </row>
    <row r="105" spans="15:16" s="9" customFormat="1" ht="18">
      <c r="O105" s="12"/>
      <c r="P105" s="12"/>
    </row>
    <row r="106" spans="15:16" s="9" customFormat="1" ht="18">
      <c r="O106" s="12"/>
      <c r="P106" s="12"/>
    </row>
    <row r="107" spans="15:16" s="9" customFormat="1" ht="18">
      <c r="O107" s="12"/>
      <c r="P107" s="12"/>
    </row>
    <row r="108" spans="15:16" s="9" customFormat="1" ht="18">
      <c r="O108" s="12"/>
      <c r="P108" s="12"/>
    </row>
    <row r="109" spans="15:16" s="9" customFormat="1" ht="18">
      <c r="O109" s="12"/>
      <c r="P109" s="12"/>
    </row>
    <row r="110" spans="15:16" s="9" customFormat="1" ht="18">
      <c r="O110" s="12"/>
      <c r="P110" s="12"/>
    </row>
    <row r="111" spans="15:16" s="9" customFormat="1" ht="18">
      <c r="O111" s="12"/>
      <c r="P111" s="12"/>
    </row>
    <row r="112" spans="15:16" s="9" customFormat="1" ht="18">
      <c r="O112" s="12"/>
      <c r="P112" s="12"/>
    </row>
    <row r="113" spans="15:16" s="9" customFormat="1" ht="18">
      <c r="O113" s="12"/>
      <c r="P113" s="12"/>
    </row>
    <row r="114" spans="15:16" s="9" customFormat="1" ht="18">
      <c r="O114" s="12"/>
      <c r="P114" s="12"/>
    </row>
    <row r="115" spans="15:16" s="9" customFormat="1" ht="18">
      <c r="O115" s="12"/>
      <c r="P115" s="12"/>
    </row>
    <row r="116" spans="15:16" s="9" customFormat="1" ht="18">
      <c r="O116" s="12"/>
      <c r="P116" s="12"/>
    </row>
    <row r="117" spans="15:16" s="9" customFormat="1" ht="18">
      <c r="O117" s="12"/>
      <c r="P117" s="12"/>
    </row>
    <row r="118" spans="15:16" s="9" customFormat="1" ht="18">
      <c r="O118" s="12"/>
      <c r="P118" s="12"/>
    </row>
    <row r="119" spans="15:16" s="9" customFormat="1" ht="18">
      <c r="O119" s="12"/>
      <c r="P119" s="12"/>
    </row>
    <row r="120" spans="15:16" s="9" customFormat="1" ht="18">
      <c r="O120" s="12"/>
      <c r="P120" s="12"/>
    </row>
    <row r="121" spans="15:16" s="9" customFormat="1" ht="18">
      <c r="O121" s="12"/>
      <c r="P121" s="12"/>
    </row>
    <row r="122" spans="15:16" s="9" customFormat="1" ht="18">
      <c r="O122" s="12"/>
      <c r="P122" s="12"/>
    </row>
    <row r="123" spans="15:16" s="9" customFormat="1" ht="18">
      <c r="O123" s="12"/>
      <c r="P123" s="12"/>
    </row>
    <row r="124" spans="15:16" s="9" customFormat="1" ht="18">
      <c r="O124" s="12"/>
      <c r="P124" s="12"/>
    </row>
    <row r="125" spans="15:16" s="9" customFormat="1" ht="18">
      <c r="O125" s="12"/>
      <c r="P125" s="12"/>
    </row>
    <row r="126" spans="15:16" s="9" customFormat="1" ht="18">
      <c r="O126" s="12"/>
      <c r="P126" s="12"/>
    </row>
    <row r="127" spans="15:16" s="9" customFormat="1" ht="18">
      <c r="O127" s="12"/>
      <c r="P127" s="12"/>
    </row>
    <row r="128" spans="15:16" s="9" customFormat="1" ht="18">
      <c r="O128" s="12"/>
      <c r="P128" s="12"/>
    </row>
    <row r="129" spans="15:16" s="9" customFormat="1" ht="18">
      <c r="O129" s="12"/>
      <c r="P129" s="12"/>
    </row>
    <row r="130" spans="15:16" s="9" customFormat="1" ht="18">
      <c r="O130" s="12"/>
      <c r="P130" s="12"/>
    </row>
    <row r="131" spans="15:16" s="9" customFormat="1" ht="18">
      <c r="O131" s="12"/>
      <c r="P131" s="12"/>
    </row>
    <row r="132" spans="15:16" s="9" customFormat="1" ht="18">
      <c r="O132" s="12"/>
      <c r="P132" s="12"/>
    </row>
    <row r="133" spans="15:16" s="9" customFormat="1" ht="18">
      <c r="O133" s="12"/>
      <c r="P133" s="12"/>
    </row>
    <row r="134" spans="15:16" s="9" customFormat="1" ht="18">
      <c r="O134" s="12"/>
      <c r="P134" s="12"/>
    </row>
    <row r="135" spans="15:16" s="9" customFormat="1" ht="18">
      <c r="O135" s="12"/>
      <c r="P135" s="12"/>
    </row>
    <row r="136" spans="15:16" s="9" customFormat="1" ht="18">
      <c r="O136" s="12"/>
      <c r="P136" s="12"/>
    </row>
    <row r="137" spans="15:16" s="9" customFormat="1" ht="18">
      <c r="O137" s="12"/>
      <c r="P137" s="12"/>
    </row>
    <row r="138" spans="15:16" s="9" customFormat="1" ht="18">
      <c r="O138" s="12"/>
      <c r="P138" s="12"/>
    </row>
    <row r="139" spans="15:16" s="9" customFormat="1" ht="18">
      <c r="O139" s="12"/>
      <c r="P139" s="12"/>
    </row>
    <row r="140" spans="15:16" s="9" customFormat="1" ht="18">
      <c r="O140" s="12"/>
      <c r="P140" s="12"/>
    </row>
    <row r="141" spans="15:16" s="9" customFormat="1" ht="18">
      <c r="O141" s="12"/>
      <c r="P141" s="12"/>
    </row>
    <row r="142" spans="15:16" s="9" customFormat="1" ht="18">
      <c r="O142" s="12"/>
      <c r="P142" s="12"/>
    </row>
    <row r="143" spans="15:16" s="9" customFormat="1" ht="18">
      <c r="O143" s="12"/>
      <c r="P143" s="12"/>
    </row>
    <row r="144" spans="15:16" s="9" customFormat="1" ht="18">
      <c r="O144" s="12"/>
      <c r="P144" s="12"/>
    </row>
    <row r="145" spans="15:16" s="9" customFormat="1" ht="18">
      <c r="O145" s="12"/>
      <c r="P145" s="12"/>
    </row>
    <row r="146" spans="15:16" s="9" customFormat="1" ht="18">
      <c r="O146" s="12"/>
      <c r="P146" s="12"/>
    </row>
    <row r="147" spans="15:16" s="9" customFormat="1" ht="18">
      <c r="O147" s="12"/>
      <c r="P147" s="12"/>
    </row>
    <row r="148" spans="15:16" s="9" customFormat="1" ht="18">
      <c r="O148" s="12"/>
      <c r="P148" s="12"/>
    </row>
    <row r="149" spans="15:16" s="9" customFormat="1" ht="18">
      <c r="O149" s="12"/>
      <c r="P149" s="12"/>
    </row>
    <row r="150" spans="15:16" s="9" customFormat="1" ht="18">
      <c r="O150" s="12"/>
      <c r="P150" s="12"/>
    </row>
    <row r="151" spans="15:16" s="9" customFormat="1" ht="18">
      <c r="O151" s="12"/>
      <c r="P151" s="12"/>
    </row>
    <row r="152" spans="15:16" s="9" customFormat="1" ht="18">
      <c r="O152" s="12"/>
      <c r="P152" s="12"/>
    </row>
    <row r="153" spans="15:16" s="9" customFormat="1" ht="18">
      <c r="O153" s="12"/>
      <c r="P153" s="12"/>
    </row>
    <row r="154" spans="15:16" s="9" customFormat="1" ht="18">
      <c r="O154" s="12"/>
      <c r="P154" s="12"/>
    </row>
    <row r="155" spans="15:16" s="9" customFormat="1" ht="18">
      <c r="O155" s="12"/>
      <c r="P155" s="12"/>
    </row>
    <row r="156" spans="15:16" s="9" customFormat="1" ht="18">
      <c r="O156" s="12"/>
      <c r="P156" s="12"/>
    </row>
    <row r="157" spans="15:16" s="9" customFormat="1" ht="18">
      <c r="O157" s="12"/>
      <c r="P157" s="12"/>
    </row>
    <row r="158" spans="15:16" s="9" customFormat="1" ht="18">
      <c r="O158" s="12"/>
      <c r="P158" s="12"/>
    </row>
    <row r="159" spans="15:16" s="9" customFormat="1" ht="18">
      <c r="O159" s="12"/>
      <c r="P159" s="12"/>
    </row>
    <row r="160" spans="15:16" s="9" customFormat="1" ht="18">
      <c r="O160" s="12"/>
      <c r="P160" s="12"/>
    </row>
    <row r="161" spans="15:16" s="9" customFormat="1" ht="18">
      <c r="O161" s="12"/>
      <c r="P161" s="12"/>
    </row>
    <row r="162" spans="15:16" s="9" customFormat="1" ht="18">
      <c r="O162" s="12"/>
      <c r="P162" s="12"/>
    </row>
    <row r="163" spans="15:16" s="9" customFormat="1" ht="18">
      <c r="O163" s="12"/>
      <c r="P163" s="12"/>
    </row>
    <row r="164" spans="15:16" s="9" customFormat="1" ht="18">
      <c r="O164" s="12"/>
      <c r="P164" s="12"/>
    </row>
    <row r="165" spans="15:16" s="9" customFormat="1" ht="18">
      <c r="O165" s="12"/>
      <c r="P165" s="12"/>
    </row>
    <row r="166" spans="15:16" s="9" customFormat="1" ht="18">
      <c r="O166" s="12"/>
      <c r="P166" s="12"/>
    </row>
    <row r="167" spans="15:16" s="9" customFormat="1" ht="18">
      <c r="O167" s="12"/>
      <c r="P167" s="12"/>
    </row>
    <row r="168" spans="15:16" s="9" customFormat="1" ht="18">
      <c r="O168" s="12"/>
      <c r="P168" s="12"/>
    </row>
    <row r="169" spans="15:16" s="9" customFormat="1" ht="18">
      <c r="O169" s="12"/>
      <c r="P169" s="12"/>
    </row>
    <row r="170" spans="15:16" s="9" customFormat="1" ht="18">
      <c r="O170" s="12"/>
      <c r="P170" s="12"/>
    </row>
    <row r="171" spans="15:16" s="9" customFormat="1" ht="18">
      <c r="O171" s="12"/>
      <c r="P171" s="12"/>
    </row>
    <row r="172" spans="15:16" s="9" customFormat="1" ht="18">
      <c r="O172" s="12"/>
      <c r="P172" s="12"/>
    </row>
    <row r="173" spans="15:16" s="9" customFormat="1" ht="18">
      <c r="O173" s="12"/>
      <c r="P173" s="12"/>
    </row>
    <row r="174" spans="15:16" s="9" customFormat="1" ht="18">
      <c r="O174" s="12"/>
      <c r="P174" s="12"/>
    </row>
    <row r="175" spans="15:16" s="9" customFormat="1" ht="18">
      <c r="O175" s="12"/>
      <c r="P175" s="12"/>
    </row>
    <row r="176" spans="15:16" s="9" customFormat="1" ht="18">
      <c r="O176" s="12"/>
      <c r="P176" s="12"/>
    </row>
    <row r="177" spans="15:16" s="9" customFormat="1" ht="18">
      <c r="O177" s="12"/>
      <c r="P177" s="12"/>
    </row>
    <row r="178" spans="15:16" s="9" customFormat="1" ht="18">
      <c r="O178" s="12"/>
      <c r="P178" s="12"/>
    </row>
    <row r="179" spans="15:16" s="9" customFormat="1" ht="18">
      <c r="O179" s="12"/>
      <c r="P179" s="12"/>
    </row>
    <row r="180" spans="15:16" s="9" customFormat="1" ht="18">
      <c r="O180" s="12"/>
      <c r="P180" s="12"/>
    </row>
    <row r="181" spans="15:16" s="9" customFormat="1" ht="18">
      <c r="O181" s="12"/>
      <c r="P181" s="12"/>
    </row>
    <row r="182" spans="15:16" s="9" customFormat="1" ht="18">
      <c r="O182" s="12"/>
      <c r="P182" s="12"/>
    </row>
    <row r="183" spans="15:16" s="9" customFormat="1" ht="18">
      <c r="O183" s="12"/>
      <c r="P183" s="12"/>
    </row>
    <row r="184" spans="15:16" s="9" customFormat="1" ht="18">
      <c r="O184" s="12"/>
      <c r="P184" s="12"/>
    </row>
    <row r="185" spans="15:16" s="9" customFormat="1" ht="18">
      <c r="O185" s="12"/>
      <c r="P185" s="12"/>
    </row>
    <row r="186" spans="15:16" s="9" customFormat="1" ht="18">
      <c r="O186" s="12"/>
      <c r="P186" s="12"/>
    </row>
    <row r="187" spans="15:16" s="9" customFormat="1" ht="18">
      <c r="O187" s="12"/>
      <c r="P187" s="12"/>
    </row>
    <row r="188" spans="15:16" s="9" customFormat="1" ht="18">
      <c r="O188" s="12"/>
      <c r="P188" s="12"/>
    </row>
    <row r="189" spans="15:16" s="9" customFormat="1" ht="18">
      <c r="O189" s="12"/>
      <c r="P189" s="12"/>
    </row>
    <row r="190" spans="15:16" s="9" customFormat="1" ht="18">
      <c r="O190" s="12"/>
      <c r="P190" s="12"/>
    </row>
    <row r="191" spans="15:16" s="9" customFormat="1" ht="18">
      <c r="O191" s="12"/>
      <c r="P191" s="12"/>
    </row>
    <row r="192" spans="15:16" s="9" customFormat="1" ht="18">
      <c r="O192" s="12"/>
      <c r="P192" s="12"/>
    </row>
    <row r="193" spans="15:16" s="9" customFormat="1" ht="18">
      <c r="O193" s="12"/>
      <c r="P193" s="12"/>
    </row>
    <row r="194" spans="15:16" s="9" customFormat="1" ht="18">
      <c r="O194" s="12"/>
      <c r="P194" s="12"/>
    </row>
    <row r="195" spans="15:16" s="9" customFormat="1" ht="18">
      <c r="O195" s="12"/>
      <c r="P195" s="12"/>
    </row>
    <row r="196" spans="15:16" s="9" customFormat="1" ht="18">
      <c r="O196" s="12"/>
      <c r="P196" s="12"/>
    </row>
    <row r="197" spans="15:16" s="9" customFormat="1" ht="18">
      <c r="O197" s="12"/>
      <c r="P197" s="12"/>
    </row>
    <row r="198" spans="15:16" s="9" customFormat="1" ht="18">
      <c r="O198" s="12"/>
      <c r="P198" s="12"/>
    </row>
    <row r="199" spans="15:16" s="9" customFormat="1" ht="18">
      <c r="O199" s="12"/>
      <c r="P199" s="12"/>
    </row>
    <row r="200" spans="15:16" s="9" customFormat="1" ht="18">
      <c r="O200" s="12"/>
      <c r="P200" s="12"/>
    </row>
    <row r="201" spans="15:16" s="9" customFormat="1" ht="18">
      <c r="O201" s="12"/>
      <c r="P201" s="12"/>
    </row>
    <row r="202" spans="15:16" s="9" customFormat="1" ht="18">
      <c r="O202" s="12"/>
      <c r="P202" s="12"/>
    </row>
    <row r="203" spans="15:16" s="9" customFormat="1" ht="18">
      <c r="O203" s="12"/>
      <c r="P203" s="12"/>
    </row>
    <row r="204" spans="15:16" s="9" customFormat="1" ht="18">
      <c r="O204" s="12"/>
      <c r="P204" s="12"/>
    </row>
    <row r="205" spans="15:16" s="9" customFormat="1" ht="18">
      <c r="O205" s="12"/>
      <c r="P205" s="12"/>
    </row>
    <row r="206" spans="15:16" s="9" customFormat="1" ht="18">
      <c r="O206" s="12"/>
      <c r="P206" s="12"/>
    </row>
    <row r="207" spans="15:16" s="9" customFormat="1" ht="18">
      <c r="O207" s="12"/>
      <c r="P207" s="12"/>
    </row>
    <row r="208" spans="15:16" s="9" customFormat="1" ht="18">
      <c r="O208" s="12"/>
      <c r="P208" s="12"/>
    </row>
    <row r="209" spans="15:16" s="9" customFormat="1" ht="18">
      <c r="O209" s="12"/>
      <c r="P209" s="12"/>
    </row>
    <row r="210" spans="15:16" s="9" customFormat="1" ht="18">
      <c r="O210" s="12"/>
      <c r="P210" s="12"/>
    </row>
    <row r="211" spans="15:16" s="9" customFormat="1" ht="18">
      <c r="O211" s="12"/>
      <c r="P211" s="12"/>
    </row>
    <row r="212" spans="15:16" s="9" customFormat="1" ht="18">
      <c r="O212" s="12"/>
      <c r="P212" s="12"/>
    </row>
    <row r="213" spans="15:16" s="9" customFormat="1" ht="18">
      <c r="O213" s="12"/>
      <c r="P213" s="12"/>
    </row>
    <row r="214" spans="15:16" s="9" customFormat="1" ht="18">
      <c r="O214" s="12"/>
      <c r="P214" s="12"/>
    </row>
    <row r="215" spans="15:16" s="9" customFormat="1" ht="18">
      <c r="O215" s="12"/>
      <c r="P215" s="12"/>
    </row>
    <row r="216" spans="15:16" s="9" customFormat="1" ht="18">
      <c r="O216" s="12"/>
      <c r="P216" s="12"/>
    </row>
    <row r="217" spans="15:16" s="9" customFormat="1" ht="18">
      <c r="O217" s="12"/>
      <c r="P217" s="12"/>
    </row>
    <row r="218" spans="15:16" s="9" customFormat="1" ht="18">
      <c r="O218" s="12"/>
      <c r="P218" s="12"/>
    </row>
    <row r="219" spans="15:16" s="9" customFormat="1" ht="18">
      <c r="O219" s="12"/>
      <c r="P219" s="12"/>
    </row>
    <row r="220" spans="15:16" s="9" customFormat="1" ht="18">
      <c r="O220" s="12"/>
      <c r="P220" s="12"/>
    </row>
    <row r="221" spans="15:16" s="9" customFormat="1" ht="18">
      <c r="O221" s="12"/>
      <c r="P221" s="12"/>
    </row>
    <row r="222" spans="15:16" s="9" customFormat="1" ht="18">
      <c r="O222" s="12"/>
      <c r="P222" s="12"/>
    </row>
    <row r="223" spans="15:16" s="9" customFormat="1" ht="18">
      <c r="O223" s="12"/>
      <c r="P223" s="12"/>
    </row>
    <row r="224" spans="15:16" s="9" customFormat="1" ht="18">
      <c r="O224" s="12"/>
      <c r="P224" s="12"/>
    </row>
    <row r="225" spans="15:16" s="9" customFormat="1" ht="18">
      <c r="O225" s="12"/>
      <c r="P225" s="12"/>
    </row>
    <row r="226" spans="15:16" s="9" customFormat="1" ht="18">
      <c r="O226" s="12"/>
      <c r="P226" s="12"/>
    </row>
    <row r="227" spans="15:16" s="9" customFormat="1" ht="18">
      <c r="O227" s="12"/>
      <c r="P227" s="12"/>
    </row>
    <row r="228" spans="15:16" s="9" customFormat="1" ht="18">
      <c r="O228" s="12"/>
      <c r="P228" s="12"/>
    </row>
    <row r="229" spans="15:16" s="9" customFormat="1" ht="18">
      <c r="O229" s="12"/>
      <c r="P229" s="12"/>
    </row>
    <row r="230" spans="15:16" s="9" customFormat="1" ht="18">
      <c r="O230" s="12"/>
      <c r="P230" s="12"/>
    </row>
    <row r="231" spans="15:16" s="9" customFormat="1" ht="18">
      <c r="O231" s="12"/>
      <c r="P231" s="12"/>
    </row>
    <row r="232" spans="15:16" s="9" customFormat="1" ht="18">
      <c r="O232" s="12"/>
      <c r="P232" s="12"/>
    </row>
    <row r="233" spans="15:16" s="9" customFormat="1" ht="18">
      <c r="O233" s="12"/>
      <c r="P233" s="12"/>
    </row>
    <row r="234" spans="15:16" s="9" customFormat="1" ht="18">
      <c r="O234" s="12"/>
      <c r="P234" s="12"/>
    </row>
    <row r="235" spans="15:16" s="9" customFormat="1" ht="18">
      <c r="O235" s="12"/>
      <c r="P235" s="12"/>
    </row>
    <row r="236" spans="15:16" s="9" customFormat="1" ht="18">
      <c r="O236" s="12"/>
      <c r="P236" s="12"/>
    </row>
    <row r="237" spans="15:16" s="9" customFormat="1" ht="18">
      <c r="O237" s="12"/>
      <c r="P237" s="12"/>
    </row>
    <row r="238" spans="15:16" s="9" customFormat="1" ht="18">
      <c r="O238" s="12"/>
      <c r="P238" s="12"/>
    </row>
    <row r="239" spans="15:16" s="9" customFormat="1" ht="18">
      <c r="O239" s="12"/>
      <c r="P239" s="12"/>
    </row>
    <row r="240" spans="15:16" s="9" customFormat="1" ht="18">
      <c r="O240" s="12"/>
      <c r="P240" s="12"/>
    </row>
    <row r="241" spans="15:16" s="9" customFormat="1" ht="18">
      <c r="O241" s="12"/>
      <c r="P241" s="12"/>
    </row>
    <row r="242" spans="15:16" s="9" customFormat="1" ht="18">
      <c r="O242" s="12"/>
      <c r="P242" s="12"/>
    </row>
    <row r="243" spans="15:16" s="9" customFormat="1" ht="18">
      <c r="O243" s="12"/>
      <c r="P243" s="12"/>
    </row>
    <row r="244" spans="15:16" s="9" customFormat="1" ht="18">
      <c r="O244" s="12"/>
      <c r="P244" s="12"/>
    </row>
    <row r="245" spans="15:16" s="9" customFormat="1" ht="18">
      <c r="O245" s="12"/>
      <c r="P245" s="12"/>
    </row>
    <row r="246" spans="15:16" s="9" customFormat="1" ht="18">
      <c r="O246" s="12"/>
      <c r="P246" s="12"/>
    </row>
    <row r="247" spans="15:16" s="9" customFormat="1" ht="18">
      <c r="O247" s="12"/>
      <c r="P247" s="12"/>
    </row>
    <row r="248" spans="15:16" s="9" customFormat="1" ht="18">
      <c r="O248" s="12"/>
      <c r="P248" s="12"/>
    </row>
    <row r="249" spans="15:16" s="9" customFormat="1" ht="18">
      <c r="O249" s="12"/>
      <c r="P249" s="12"/>
    </row>
    <row r="250" spans="15:16" s="9" customFormat="1" ht="18">
      <c r="O250" s="12"/>
      <c r="P250" s="12"/>
    </row>
    <row r="251" spans="15:16" s="9" customFormat="1" ht="18">
      <c r="O251" s="12"/>
      <c r="P251" s="12"/>
    </row>
    <row r="252" spans="15:16" s="9" customFormat="1" ht="18">
      <c r="O252" s="12"/>
      <c r="P252" s="12"/>
    </row>
    <row r="253" spans="15:16" s="9" customFormat="1" ht="18">
      <c r="O253" s="12"/>
      <c r="P253" s="12"/>
    </row>
    <row r="254" spans="15:16" s="9" customFormat="1" ht="18">
      <c r="O254" s="12"/>
      <c r="P254" s="12"/>
    </row>
    <row r="255" spans="15:16" s="9" customFormat="1" ht="18">
      <c r="O255" s="12"/>
      <c r="P255" s="12"/>
    </row>
    <row r="256" spans="15:16" s="9" customFormat="1" ht="18">
      <c r="O256" s="12"/>
      <c r="P256" s="12"/>
    </row>
    <row r="257" spans="15:16" s="9" customFormat="1" ht="18">
      <c r="O257" s="12"/>
      <c r="P257" s="12"/>
    </row>
    <row r="258" spans="15:16" s="9" customFormat="1" ht="18">
      <c r="O258" s="12"/>
      <c r="P258" s="12"/>
    </row>
    <row r="259" spans="15:16" s="9" customFormat="1" ht="18">
      <c r="O259" s="12"/>
      <c r="P259" s="12"/>
    </row>
    <row r="260" spans="15:16" s="9" customFormat="1" ht="18">
      <c r="O260" s="12"/>
      <c r="P260" s="12"/>
    </row>
    <row r="261" spans="15:16" s="9" customFormat="1" ht="18">
      <c r="O261" s="12"/>
      <c r="P261" s="12"/>
    </row>
    <row r="262" spans="15:16" s="9" customFormat="1" ht="18">
      <c r="O262" s="12"/>
      <c r="P262" s="12"/>
    </row>
    <row r="263" spans="15:16" s="9" customFormat="1" ht="18">
      <c r="O263" s="12"/>
      <c r="P263" s="12"/>
    </row>
  </sheetData>
  <mergeCells count="16">
    <mergeCell ref="A83:R83"/>
    <mergeCell ref="A1:R1"/>
    <mergeCell ref="A2:R2"/>
    <mergeCell ref="A3:R3"/>
    <mergeCell ref="A4:R4"/>
    <mergeCell ref="A71:R72"/>
    <mergeCell ref="B6:O6"/>
    <mergeCell ref="A73:R73"/>
    <mergeCell ref="A74:R74"/>
    <mergeCell ref="A79:R79"/>
    <mergeCell ref="A80:R80"/>
    <mergeCell ref="A81:R82"/>
    <mergeCell ref="A75:R75"/>
    <mergeCell ref="A76:R76"/>
    <mergeCell ref="A77:R77"/>
    <mergeCell ref="A78:R78"/>
  </mergeCells>
  <printOptions horizontalCentered="1"/>
  <pageMargins left="0.27" right="0.26" top="0.29" bottom="0.23" header="0.19" footer="0.17"/>
  <pageSetup fitToHeight="1" fitToWidth="1" horizontalDpi="600" verticalDpi="600" orientation="portrait" scale="39" r:id="rId3"/>
  <rowBreaks count="1" manualBreakCount="1">
    <brk id="8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adhe</dc:creator>
  <cp:keywords/>
  <dc:description/>
  <cp:lastModifiedBy>Ronh</cp:lastModifiedBy>
  <cp:lastPrinted>2004-09-20T18:09:05Z</cp:lastPrinted>
  <dcterms:created xsi:type="dcterms:W3CDTF">2002-09-09T14:16:10Z</dcterms:created>
  <dcterms:modified xsi:type="dcterms:W3CDTF">2004-09-20T19:40:43Z</dcterms:modified>
  <cp:category/>
  <cp:version/>
  <cp:contentType/>
  <cp:contentStatus/>
</cp:coreProperties>
</file>